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02admin15\Desktop\FP NOVI\"/>
    </mc:Choice>
  </mc:AlternateContent>
  <bookViews>
    <workbookView xWindow="0" yWindow="0" windowWidth="24000" windowHeight="9135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PRIHODA'!$A$1:$H$37</definedName>
  </definedNames>
  <calcPr calcId="152511"/>
</workbook>
</file>

<file path=xl/calcChain.xml><?xml version="1.0" encoding="utf-8"?>
<calcChain xmlns="http://schemas.openxmlformats.org/spreadsheetml/2006/main">
  <c r="D41" i="3" l="1"/>
  <c r="E41" i="3"/>
  <c r="F41" i="3"/>
  <c r="G41" i="3"/>
  <c r="H41" i="3"/>
  <c r="I41" i="3"/>
  <c r="J41" i="3"/>
  <c r="K41" i="3"/>
  <c r="L41" i="3"/>
  <c r="D17" i="3"/>
  <c r="E17" i="3"/>
  <c r="F17" i="3"/>
  <c r="G17" i="3"/>
  <c r="H17" i="3"/>
  <c r="I17" i="3"/>
  <c r="J17" i="3"/>
  <c r="K17" i="3"/>
  <c r="L17" i="3"/>
  <c r="D6" i="3" l="1"/>
  <c r="E6" i="3"/>
  <c r="F6" i="3"/>
  <c r="G6" i="3"/>
  <c r="H6" i="3"/>
  <c r="I6" i="3"/>
  <c r="J6" i="3"/>
  <c r="K6" i="3"/>
  <c r="L6" i="3"/>
  <c r="C6" i="3"/>
  <c r="C134" i="3"/>
  <c r="C135" i="3"/>
  <c r="E128" i="3"/>
  <c r="G128" i="3"/>
  <c r="I128" i="3"/>
  <c r="D129" i="3"/>
  <c r="D128" i="3" s="1"/>
  <c r="E129" i="3"/>
  <c r="F129" i="3"/>
  <c r="F128" i="3" s="1"/>
  <c r="G129" i="3"/>
  <c r="H129" i="3"/>
  <c r="H128" i="3" s="1"/>
  <c r="I129" i="3"/>
  <c r="J129" i="3"/>
  <c r="J128" i="3" s="1"/>
  <c r="C128" i="3"/>
  <c r="C129" i="3"/>
  <c r="D125" i="3"/>
  <c r="E125" i="3"/>
  <c r="F125" i="3"/>
  <c r="G125" i="3"/>
  <c r="H125" i="3"/>
  <c r="I125" i="3"/>
  <c r="J125" i="3"/>
  <c r="D121" i="3"/>
  <c r="D120" i="3" s="1"/>
  <c r="E121" i="3"/>
  <c r="E120" i="3" s="1"/>
  <c r="F121" i="3"/>
  <c r="F120" i="3" s="1"/>
  <c r="G121" i="3"/>
  <c r="G120" i="3" s="1"/>
  <c r="H121" i="3"/>
  <c r="H120" i="3" s="1"/>
  <c r="I121" i="3"/>
  <c r="I120" i="3" s="1"/>
  <c r="J121" i="3"/>
  <c r="J120" i="3" s="1"/>
  <c r="D113" i="3"/>
  <c r="F113" i="3"/>
  <c r="H113" i="3"/>
  <c r="J113" i="3"/>
  <c r="D114" i="3"/>
  <c r="E114" i="3"/>
  <c r="E113" i="3" s="1"/>
  <c r="F114" i="3"/>
  <c r="G114" i="3"/>
  <c r="G113" i="3" s="1"/>
  <c r="H114" i="3"/>
  <c r="I114" i="3"/>
  <c r="I113" i="3" s="1"/>
  <c r="J114" i="3"/>
  <c r="D106" i="3"/>
  <c r="F106" i="3"/>
  <c r="H106" i="3"/>
  <c r="J106" i="3"/>
  <c r="D107" i="3"/>
  <c r="E107" i="3"/>
  <c r="E106" i="3" s="1"/>
  <c r="F107" i="3"/>
  <c r="G107" i="3"/>
  <c r="G106" i="3" s="1"/>
  <c r="H107" i="3"/>
  <c r="I107" i="3"/>
  <c r="I106" i="3" s="1"/>
  <c r="J107" i="3"/>
  <c r="D102" i="3"/>
  <c r="D101" i="3" s="1"/>
  <c r="E102" i="3"/>
  <c r="E101" i="3" s="1"/>
  <c r="F102" i="3"/>
  <c r="F101" i="3" s="1"/>
  <c r="G102" i="3"/>
  <c r="G101" i="3" s="1"/>
  <c r="H102" i="3"/>
  <c r="H101" i="3" s="1"/>
  <c r="I102" i="3"/>
  <c r="I101" i="3" s="1"/>
  <c r="J102" i="3"/>
  <c r="J101" i="3" s="1"/>
  <c r="L102" i="3"/>
  <c r="L101" i="3" s="1"/>
  <c r="C101" i="3"/>
  <c r="C102" i="3"/>
  <c r="D96" i="3"/>
  <c r="F96" i="3"/>
  <c r="D97" i="3"/>
  <c r="E97" i="3"/>
  <c r="E96" i="3" s="1"/>
  <c r="F97" i="3"/>
  <c r="G97" i="3"/>
  <c r="G96" i="3" s="1"/>
  <c r="H97" i="3"/>
  <c r="H96" i="3" s="1"/>
  <c r="I97" i="3"/>
  <c r="I96" i="3" s="1"/>
  <c r="J97" i="3"/>
  <c r="J96" i="3" s="1"/>
  <c r="D90" i="3"/>
  <c r="E90" i="3"/>
  <c r="F90" i="3"/>
  <c r="G90" i="3"/>
  <c r="H90" i="3"/>
  <c r="I90" i="3"/>
  <c r="J90" i="3"/>
  <c r="D86" i="3"/>
  <c r="D85" i="3" s="1"/>
  <c r="E86" i="3"/>
  <c r="E85" i="3" s="1"/>
  <c r="F86" i="3"/>
  <c r="F85" i="3" s="1"/>
  <c r="G86" i="3"/>
  <c r="G85" i="3" s="1"/>
  <c r="H86" i="3"/>
  <c r="H85" i="3" s="1"/>
  <c r="I86" i="3"/>
  <c r="I85" i="3" s="1"/>
  <c r="J86" i="3"/>
  <c r="J85" i="3" s="1"/>
  <c r="D78" i="3"/>
  <c r="E78" i="3"/>
  <c r="F78" i="3"/>
  <c r="G78" i="3"/>
  <c r="H78" i="3"/>
  <c r="I78" i="3"/>
  <c r="J78" i="3"/>
  <c r="J74" i="3" s="1"/>
  <c r="C78" i="3"/>
  <c r="D75" i="3"/>
  <c r="D74" i="3" s="1"/>
  <c r="E75" i="3"/>
  <c r="E74" i="3" s="1"/>
  <c r="F75" i="3"/>
  <c r="F74" i="3" s="1"/>
  <c r="G75" i="3"/>
  <c r="G74" i="3" s="1"/>
  <c r="I75" i="3"/>
  <c r="I74" i="3" s="1"/>
  <c r="J75" i="3"/>
  <c r="C75" i="3"/>
  <c r="C74" i="3" s="1"/>
  <c r="D68" i="3"/>
  <c r="D67" i="3" s="1"/>
  <c r="E68" i="3"/>
  <c r="E67" i="3" s="1"/>
  <c r="F68" i="3"/>
  <c r="F67" i="3" s="1"/>
  <c r="G68" i="3"/>
  <c r="G67" i="3" s="1"/>
  <c r="H68" i="3"/>
  <c r="H67" i="3" s="1"/>
  <c r="I68" i="3"/>
  <c r="I67" i="3" s="1"/>
  <c r="J68" i="3"/>
  <c r="J67" i="3" s="1"/>
  <c r="D61" i="3"/>
  <c r="E61" i="3"/>
  <c r="F61" i="3"/>
  <c r="G61" i="3"/>
  <c r="H61" i="3"/>
  <c r="I61" i="3"/>
  <c r="J61" i="3"/>
  <c r="D55" i="3"/>
  <c r="D54" i="3" s="1"/>
  <c r="E55" i="3"/>
  <c r="E54" i="3" s="1"/>
  <c r="F55" i="3"/>
  <c r="F54" i="3" s="1"/>
  <c r="G55" i="3"/>
  <c r="G54" i="3" s="1"/>
  <c r="H55" i="3"/>
  <c r="H54" i="3" s="1"/>
  <c r="I55" i="3"/>
  <c r="I54" i="3" s="1"/>
  <c r="J55" i="3"/>
  <c r="J54" i="3" s="1"/>
  <c r="D50" i="3"/>
  <c r="D49" i="3" s="1"/>
  <c r="E50" i="3"/>
  <c r="E49" i="3" s="1"/>
  <c r="F50" i="3"/>
  <c r="F49" i="3" s="1"/>
  <c r="G50" i="3"/>
  <c r="G49" i="3" s="1"/>
  <c r="H50" i="3"/>
  <c r="H49" i="3" s="1"/>
  <c r="I50" i="3"/>
  <c r="I49" i="3" s="1"/>
  <c r="J50" i="3"/>
  <c r="J49" i="3" s="1"/>
  <c r="D47" i="3"/>
  <c r="E47" i="3"/>
  <c r="F47" i="3"/>
  <c r="G47" i="3"/>
  <c r="H47" i="3"/>
  <c r="I47" i="3"/>
  <c r="J47" i="3"/>
  <c r="D42" i="3"/>
  <c r="E42" i="3"/>
  <c r="F42" i="3"/>
  <c r="G42" i="3"/>
  <c r="H42" i="3"/>
  <c r="I42" i="3"/>
  <c r="J42" i="3"/>
  <c r="D36" i="3"/>
  <c r="D35" i="3" s="1"/>
  <c r="E36" i="3"/>
  <c r="E35" i="3" s="1"/>
  <c r="F36" i="3"/>
  <c r="F35" i="3" s="1"/>
  <c r="G36" i="3"/>
  <c r="G35" i="3" s="1"/>
  <c r="H36" i="3"/>
  <c r="H35" i="3" s="1"/>
  <c r="I36" i="3"/>
  <c r="I35" i="3" s="1"/>
  <c r="J36" i="3"/>
  <c r="J35" i="3" s="1"/>
  <c r="D31" i="3"/>
  <c r="D30" i="3" s="1"/>
  <c r="E31" i="3"/>
  <c r="E30" i="3" s="1"/>
  <c r="F31" i="3"/>
  <c r="F30" i="3" s="1"/>
  <c r="G31" i="3"/>
  <c r="G30" i="3" s="1"/>
  <c r="H31" i="3"/>
  <c r="H30" i="3" s="1"/>
  <c r="I31" i="3"/>
  <c r="I30" i="3" s="1"/>
  <c r="J31" i="3"/>
  <c r="J30" i="3" s="1"/>
  <c r="D18" i="3"/>
  <c r="E18" i="3"/>
  <c r="F18" i="3"/>
  <c r="G18" i="3"/>
  <c r="H18" i="3"/>
  <c r="I18" i="3"/>
  <c r="J18" i="3"/>
  <c r="F25" i="3"/>
  <c r="J25" i="3"/>
  <c r="D26" i="3"/>
  <c r="D25" i="3" s="1"/>
  <c r="E26" i="3"/>
  <c r="E25" i="3" s="1"/>
  <c r="F26" i="3"/>
  <c r="G26" i="3"/>
  <c r="G25" i="3" s="1"/>
  <c r="H26" i="3"/>
  <c r="H25" i="3" s="1"/>
  <c r="I26" i="3"/>
  <c r="I25" i="3" s="1"/>
  <c r="J26" i="3"/>
  <c r="D23" i="3"/>
  <c r="E23" i="3"/>
  <c r="F23" i="3"/>
  <c r="G23" i="3"/>
  <c r="H23" i="3"/>
  <c r="I23" i="3"/>
  <c r="J23" i="3"/>
  <c r="D11" i="3"/>
  <c r="E11" i="3"/>
  <c r="E10" i="3" s="1"/>
  <c r="F11" i="3"/>
  <c r="G11" i="3"/>
  <c r="G10" i="3" s="1"/>
  <c r="H11" i="3"/>
  <c r="I11" i="3"/>
  <c r="I10" i="3" s="1"/>
  <c r="J11" i="3"/>
  <c r="D10" i="3"/>
  <c r="F10" i="3"/>
  <c r="H10" i="3"/>
  <c r="J10" i="3"/>
  <c r="K7" i="3" l="1"/>
  <c r="L7" i="3" s="1"/>
  <c r="K8" i="3"/>
  <c r="L8" i="3" s="1"/>
  <c r="K9" i="3"/>
  <c r="L9" i="3" s="1"/>
  <c r="L53" i="3"/>
  <c r="K39" i="3"/>
  <c r="L39" i="3" s="1"/>
  <c r="K40" i="3"/>
  <c r="L40" i="3" s="1"/>
  <c r="C44" i="3"/>
  <c r="C45" i="3"/>
  <c r="K45" i="3" s="1"/>
  <c r="L45" i="3" s="1"/>
  <c r="C46" i="3"/>
  <c r="K46" i="3" s="1"/>
  <c r="L46" i="3" s="1"/>
  <c r="C48" i="3"/>
  <c r="C43" i="3"/>
  <c r="K43" i="3" s="1"/>
  <c r="K44" i="3" l="1"/>
  <c r="L44" i="3" s="1"/>
  <c r="C42" i="3"/>
  <c r="K48" i="3"/>
  <c r="C47" i="3"/>
  <c r="L43" i="3"/>
  <c r="L42" i="3" s="1"/>
  <c r="D60" i="3"/>
  <c r="E60" i="3"/>
  <c r="F60" i="3"/>
  <c r="G60" i="3"/>
  <c r="H60" i="3"/>
  <c r="I60" i="3"/>
  <c r="J60" i="3"/>
  <c r="K77" i="3"/>
  <c r="K79" i="3"/>
  <c r="K78" i="3" s="1"/>
  <c r="K80" i="3"/>
  <c r="K81" i="3"/>
  <c r="K82" i="3"/>
  <c r="K83" i="3"/>
  <c r="K84" i="3"/>
  <c r="K93" i="3"/>
  <c r="K94" i="3"/>
  <c r="K95" i="3"/>
  <c r="K99" i="3"/>
  <c r="K103" i="3"/>
  <c r="K102" i="3" s="1"/>
  <c r="K101" i="3" s="1"/>
  <c r="K104" i="3"/>
  <c r="K105" i="3"/>
  <c r="K109" i="3"/>
  <c r="K110" i="3"/>
  <c r="K111" i="3"/>
  <c r="K112" i="3"/>
  <c r="K116" i="3"/>
  <c r="K117" i="3"/>
  <c r="K118" i="3"/>
  <c r="K119" i="3"/>
  <c r="K131" i="3"/>
  <c r="K132" i="3"/>
  <c r="K133" i="3"/>
  <c r="K137" i="3"/>
  <c r="K138" i="3"/>
  <c r="K139" i="3"/>
  <c r="K15" i="3"/>
  <c r="K16" i="3"/>
  <c r="K28" i="3"/>
  <c r="K29" i="3"/>
  <c r="K33" i="3"/>
  <c r="K34" i="3"/>
  <c r="K52" i="3"/>
  <c r="L52" i="3" s="1"/>
  <c r="K57" i="3"/>
  <c r="K58" i="3"/>
  <c r="K59" i="3"/>
  <c r="K63" i="3"/>
  <c r="K64" i="3"/>
  <c r="K65" i="3"/>
  <c r="K66" i="3"/>
  <c r="K70" i="3"/>
  <c r="L70" i="3" s="1"/>
  <c r="K71" i="3"/>
  <c r="L71" i="3" s="1"/>
  <c r="K72" i="3"/>
  <c r="L72" i="3" s="1"/>
  <c r="K73" i="3"/>
  <c r="L73" i="3" s="1"/>
  <c r="K76" i="3"/>
  <c r="L76" i="3" s="1"/>
  <c r="D134" i="3"/>
  <c r="E134" i="3"/>
  <c r="F134" i="3"/>
  <c r="G134" i="3"/>
  <c r="H134" i="3"/>
  <c r="I134" i="3"/>
  <c r="J134" i="3"/>
  <c r="C115" i="3"/>
  <c r="C114" i="3" s="1"/>
  <c r="C113" i="3" s="1"/>
  <c r="C56" i="3"/>
  <c r="C55" i="3" s="1"/>
  <c r="C54" i="3" s="1"/>
  <c r="C51" i="3"/>
  <c r="C50" i="3" s="1"/>
  <c r="C49" i="3" s="1"/>
  <c r="L77" i="3" l="1"/>
  <c r="L75" i="3" s="1"/>
  <c r="K75" i="3"/>
  <c r="K74" i="3" s="1"/>
  <c r="K42" i="3"/>
  <c r="C41" i="3"/>
  <c r="L48" i="3"/>
  <c r="L47" i="3" s="1"/>
  <c r="K47" i="3"/>
  <c r="K56" i="3"/>
  <c r="K51" i="3"/>
  <c r="K115" i="3"/>
  <c r="K114" i="3" s="1"/>
  <c r="K113" i="3" s="1"/>
  <c r="C130" i="3"/>
  <c r="K130" i="3" s="1"/>
  <c r="C127" i="3"/>
  <c r="C27" i="3"/>
  <c r="C26" i="3" s="1"/>
  <c r="C25" i="3" s="1"/>
  <c r="L130" i="3" l="1"/>
  <c r="L129" i="3" s="1"/>
  <c r="L128" i="3" s="1"/>
  <c r="K129" i="3"/>
  <c r="K128" i="3" s="1"/>
  <c r="L56" i="3"/>
  <c r="L55" i="3" s="1"/>
  <c r="L54" i="3" s="1"/>
  <c r="K55" i="3"/>
  <c r="K54" i="3" s="1"/>
  <c r="L51" i="3"/>
  <c r="L50" i="3" s="1"/>
  <c r="L49" i="3" s="1"/>
  <c r="K50" i="3"/>
  <c r="K49" i="3" s="1"/>
  <c r="K127" i="3"/>
  <c r="L127" i="3" s="1"/>
  <c r="K27" i="3"/>
  <c r="L79" i="3"/>
  <c r="L78" i="3" s="1"/>
  <c r="L74" i="3" s="1"/>
  <c r="L27" i="3" l="1"/>
  <c r="L26" i="3" s="1"/>
  <c r="L25" i="3" s="1"/>
  <c r="K26" i="3"/>
  <c r="K25" i="3" s="1"/>
  <c r="H76" i="3"/>
  <c r="H75" i="3" s="1"/>
  <c r="H74" i="3" s="1"/>
  <c r="E36" i="2" l="1"/>
  <c r="E24" i="2"/>
  <c r="E12" i="2"/>
  <c r="H36" i="2" l="1"/>
  <c r="G36" i="2"/>
  <c r="F36" i="2"/>
  <c r="D36" i="2"/>
  <c r="C36" i="2"/>
  <c r="B36" i="2"/>
  <c r="H24" i="2"/>
  <c r="G24" i="2"/>
  <c r="F24" i="2"/>
  <c r="D24" i="2"/>
  <c r="C24" i="2"/>
  <c r="B24" i="2"/>
  <c r="H12" i="2"/>
  <c r="G12" i="2"/>
  <c r="F12" i="2"/>
  <c r="D12" i="2"/>
  <c r="C12" i="2"/>
  <c r="B12" i="2"/>
  <c r="C126" i="3"/>
  <c r="C125" i="3" s="1"/>
  <c r="C124" i="3"/>
  <c r="C123" i="3"/>
  <c r="C122" i="3"/>
  <c r="C136" i="3"/>
  <c r="L115" i="3"/>
  <c r="L114" i="3" s="1"/>
  <c r="L113" i="3" s="1"/>
  <c r="C108" i="3"/>
  <c r="C107" i="3" s="1"/>
  <c r="C106" i="3" s="1"/>
  <c r="C100" i="3"/>
  <c r="C98" i="3"/>
  <c r="C92" i="3"/>
  <c r="C91" i="3"/>
  <c r="C90" i="3" s="1"/>
  <c r="C89" i="3"/>
  <c r="C88" i="3"/>
  <c r="C87" i="3"/>
  <c r="C69" i="3"/>
  <c r="C68" i="3" s="1"/>
  <c r="C67" i="3" s="1"/>
  <c r="C62" i="3"/>
  <c r="C37" i="3"/>
  <c r="C38" i="3"/>
  <c r="K38" i="3" s="1"/>
  <c r="L38" i="3" s="1"/>
  <c r="C32" i="3"/>
  <c r="C31" i="3" s="1"/>
  <c r="C30" i="3" s="1"/>
  <c r="C24" i="3"/>
  <c r="C23" i="3" s="1"/>
  <c r="C22" i="3"/>
  <c r="C21" i="3"/>
  <c r="C20" i="3"/>
  <c r="C19" i="3"/>
  <c r="C14" i="3"/>
  <c r="C13" i="3"/>
  <c r="C12" i="3"/>
  <c r="C11" i="3" s="1"/>
  <c r="C10" i="3" s="1"/>
  <c r="K87" i="3" l="1"/>
  <c r="L87" i="3" s="1"/>
  <c r="C86" i="3"/>
  <c r="C85" i="3" s="1"/>
  <c r="K122" i="3"/>
  <c r="C121" i="3"/>
  <c r="C120" i="3" s="1"/>
  <c r="K98" i="3"/>
  <c r="L98" i="3" s="1"/>
  <c r="C97" i="3"/>
  <c r="C96" i="3" s="1"/>
  <c r="K37" i="3"/>
  <c r="K36" i="3" s="1"/>
  <c r="K35" i="3" s="1"/>
  <c r="C36" i="3"/>
  <c r="C35" i="3" s="1"/>
  <c r="K62" i="3"/>
  <c r="K61" i="3" s="1"/>
  <c r="C61" i="3"/>
  <c r="C60" i="3" s="1"/>
  <c r="L37" i="3"/>
  <c r="L36" i="3" s="1"/>
  <c r="L35" i="3" s="1"/>
  <c r="K19" i="3"/>
  <c r="C18" i="3"/>
  <c r="C17" i="3" s="1"/>
  <c r="K13" i="3"/>
  <c r="L13" i="3" s="1"/>
  <c r="K32" i="3"/>
  <c r="K69" i="3"/>
  <c r="K88" i="3"/>
  <c r="L88" i="3" s="1"/>
  <c r="K91" i="3"/>
  <c r="K134" i="3"/>
  <c r="K136" i="3"/>
  <c r="L136" i="3" s="1"/>
  <c r="K123" i="3"/>
  <c r="L123" i="3" s="1"/>
  <c r="K126" i="3"/>
  <c r="K12" i="3"/>
  <c r="L12" i="3" s="1"/>
  <c r="K14" i="3"/>
  <c r="L14" i="3" s="1"/>
  <c r="K89" i="3"/>
  <c r="L89" i="3" s="1"/>
  <c r="K92" i="3"/>
  <c r="L92" i="3" s="1"/>
  <c r="K100" i="3"/>
  <c r="L100" i="3" s="1"/>
  <c r="K108" i="3"/>
  <c r="K124" i="3"/>
  <c r="L124" i="3" s="1"/>
  <c r="K20" i="3"/>
  <c r="L20" i="3" s="1"/>
  <c r="K22" i="3"/>
  <c r="L22" i="3" s="1"/>
  <c r="K21" i="3"/>
  <c r="L21" i="3" s="1"/>
  <c r="K24" i="3"/>
  <c r="L122" i="3"/>
  <c r="L121" i="3" s="1"/>
  <c r="H22" i="4"/>
  <c r="G22" i="4"/>
  <c r="F22" i="4"/>
  <c r="B37" i="2"/>
  <c r="L86" i="3" l="1"/>
  <c r="L126" i="3"/>
  <c r="L125" i="3" s="1"/>
  <c r="K125" i="3"/>
  <c r="L120" i="3"/>
  <c r="K121" i="3"/>
  <c r="K120" i="3" s="1"/>
  <c r="L108" i="3"/>
  <c r="L107" i="3" s="1"/>
  <c r="L106" i="3" s="1"/>
  <c r="K107" i="3"/>
  <c r="K106" i="3" s="1"/>
  <c r="L97" i="3"/>
  <c r="L96" i="3" s="1"/>
  <c r="K97" i="3"/>
  <c r="K96" i="3" s="1"/>
  <c r="L91" i="3"/>
  <c r="L90" i="3" s="1"/>
  <c r="L85" i="3" s="1"/>
  <c r="K90" i="3"/>
  <c r="K86" i="3"/>
  <c r="L69" i="3"/>
  <c r="L68" i="3" s="1"/>
  <c r="L67" i="3" s="1"/>
  <c r="K68" i="3"/>
  <c r="K67" i="3" s="1"/>
  <c r="L62" i="3"/>
  <c r="L61" i="3" s="1"/>
  <c r="L32" i="3"/>
  <c r="L31" i="3" s="1"/>
  <c r="L30" i="3" s="1"/>
  <c r="K31" i="3"/>
  <c r="K30" i="3" s="1"/>
  <c r="L19" i="3"/>
  <c r="L18" i="3" s="1"/>
  <c r="K18" i="3"/>
  <c r="L24" i="3"/>
  <c r="L23" i="3" s="1"/>
  <c r="K23" i="3"/>
  <c r="K60" i="3"/>
  <c r="L60" i="3" s="1"/>
  <c r="H13" i="4"/>
  <c r="H24" i="4" s="1"/>
  <c r="G13" i="4"/>
  <c r="G24" i="4" s="1"/>
  <c r="F13" i="4"/>
  <c r="F24" i="4" s="1"/>
  <c r="B13" i="2"/>
  <c r="B25" i="2"/>
  <c r="L134" i="3"/>
  <c r="K85" i="3" l="1"/>
  <c r="K10" i="3"/>
  <c r="L10" i="3" s="1"/>
</calcChain>
</file>

<file path=xl/sharedStrings.xml><?xml version="1.0" encoding="utf-8"?>
<sst xmlns="http://schemas.openxmlformats.org/spreadsheetml/2006/main" count="219" uniqueCount="118">
  <si>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</si>
  <si>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</si>
  <si>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</si>
  <si>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</si>
  <si>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</si>
  <si>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</si>
  <si>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</si>
  <si>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</si>
  <si>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</si>
  <si>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</si>
  <si>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</si>
  <si>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</si>
  <si>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</si>
  <si>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</si>
  <si>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</si>
  <si>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</si>
  <si>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</si>
  <si>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</si>
  <si>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</si>
  <si>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</si>
  <si>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</si>
  <si>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</si>
  <si>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</si>
  <si>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</si>
  <si>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</si>
  <si>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</si>
  <si>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</si>
  <si>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</si>
  <si>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</si>
  <si>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</si>
  <si>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</si>
  <si>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</si>
  <si>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</si>
  <si>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</si>
  <si>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</si>
  <si>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</si>
  <si>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</si>
  <si>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</si>
  <si>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</si>
  <si>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</si>
  <si>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</si>
  <si>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</si>
  <si>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</si>
  <si>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</si>
  <si>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</si>
  <si>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</si>
  <si>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</si>
  <si>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</si>
  <si>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</si>
  <si>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</si>
  <si>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</si>
  <si>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</si>
  <si>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</si>
  <si>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</si>
  <si>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</si>
  <si>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</si>
  <si>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</si>
  <si>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RAZDJEL 105 UPRAVNI ODJEL ZA DRUŠTVENE DJELATNOSTI</t>
  </si>
  <si>
    <t>GLAVA 03 OSNOVNE ŠKOLE</t>
  </si>
  <si>
    <t>Program 1060 REDOVNA DJELATNOST OSNOVNIH ŠKOLA</t>
  </si>
  <si>
    <t>Aktivnost A106001</t>
  </si>
  <si>
    <t>FINANCIRANJE TEMELJEM KRITERIJA</t>
  </si>
  <si>
    <t>Izvor 1.1.</t>
  </si>
  <si>
    <t>OPĆI PRIHODI I PRIMITCI (NENAMJENSKI)</t>
  </si>
  <si>
    <t>Izvor 1.2.</t>
  </si>
  <si>
    <t>DEC FUNKCIJA-FINANCIRANJE TEMELJEM KRITERIJA</t>
  </si>
  <si>
    <t>Aktivnost A106002</t>
  </si>
  <si>
    <t>FINANCIRANJE TEMELJEM STVARNIH TROŠKOVA</t>
  </si>
  <si>
    <t>DEC FUNKCIJA-FINANCIRANJE TEMELJEM STVARNIH TROŠKOVA</t>
  </si>
  <si>
    <t>Aktivnost A106003</t>
  </si>
  <si>
    <t>INVESTICIJSKO ODRŽAVANJE</t>
  </si>
  <si>
    <t>DEC FUNKCIJA-INVESTICIJSKO ODRŽAVANJE</t>
  </si>
  <si>
    <t>Program 1062 ULAGANJE U OBJEKTE OSNOVNIH ŠKOLA</t>
  </si>
  <si>
    <t>OPREMANJE ŠKOLA</t>
  </si>
  <si>
    <t>Decentraliziranja funkcija-osnovno školstvo</t>
  </si>
  <si>
    <t>Izvor 2.2.</t>
  </si>
  <si>
    <t>Aktivnost A106004</t>
  </si>
  <si>
    <t>PRODUŽENI BORAVAK</t>
  </si>
  <si>
    <t>Izvor 3.9.1.</t>
  </si>
  <si>
    <t>PRIHODI PO POSEBNIM PROPISIMA-PRORAČUNSKI KORISNICI</t>
  </si>
  <si>
    <t>Aktivnost A106005</t>
  </si>
  <si>
    <t>ŠKOLSKA KUHINJA</t>
  </si>
  <si>
    <t>Aktivnost A106006</t>
  </si>
  <si>
    <t>UČENIČKE EKSKURZIJE</t>
  </si>
  <si>
    <t>TEKUĆE DONACIJE-PRORAČUNSKI KORISNICI</t>
  </si>
  <si>
    <t>Aktivnost A106008</t>
  </si>
  <si>
    <t>Izvor 4.1.1.</t>
  </si>
  <si>
    <t xml:space="preserve">STRUČNO OSPOSOBLJAVANJE </t>
  </si>
  <si>
    <t>Naknada troškova osobama izvan radnog odnosa</t>
  </si>
  <si>
    <t>Program 1012 MINISTARSTVO ZNANOSTI I OBRAZOVANJA</t>
  </si>
  <si>
    <t xml:space="preserve">Aktivnost A101201 </t>
  </si>
  <si>
    <t>MINISTARSTVO ZNANOSTI I OBRAZOVANJA</t>
  </si>
  <si>
    <t>Izvor 1.1.2.</t>
  </si>
  <si>
    <t>OPĆI PRIHODI (PRORAČUNSKI KORISNICI)</t>
  </si>
  <si>
    <t>Izvor4.7.1.</t>
  </si>
  <si>
    <t>TEKUĆE POMOĆI OD IZVANPRORAČUNSKIH KORISNIKA/FONDOVA (PRORAČUNSKI KORISNICI)</t>
  </si>
  <si>
    <t>Aktivnost A106202</t>
  </si>
  <si>
    <t>VLASTITI PRIHODI-PRORAČUNSKI KORISNICI</t>
  </si>
  <si>
    <t>Izvor 5.1.2.</t>
  </si>
  <si>
    <t>PRORAČUNSKI KORISNIK:OŠ TENJA</t>
  </si>
  <si>
    <t>TEKUĆE POMOĆI IZ DRŽAVNOG PRORAČUNA-PRORAČUNSKI KORISNICI PLAĆA</t>
  </si>
  <si>
    <t>Ostali nespomenuti rashodi poslovanja(invalidi)</t>
  </si>
  <si>
    <t>TEKUĆE POMOĆI- AGENCIJA ZA MOBILNOST</t>
  </si>
  <si>
    <t>Rashodi za usluge (inspekcijski nalazi i prijevoz učenika)</t>
  </si>
  <si>
    <t>Plaće</t>
  </si>
  <si>
    <t>Ostali nespomenuti rashodi</t>
  </si>
  <si>
    <t>Aktivnost A</t>
  </si>
  <si>
    <t>Program 1060 REDOVNA DJELANOST OSNOVNIHŠKOLA</t>
  </si>
  <si>
    <t>RASHOD ZA NABAVU NEFINANCIJSKE IMOVINE</t>
  </si>
  <si>
    <t>Rasodi za materijal i energiju</t>
  </si>
  <si>
    <t>MATERIJALNI RASHODI</t>
  </si>
  <si>
    <t>FINANCIJSKI RASHODI</t>
  </si>
  <si>
    <t>RASHODI ZA NABAVU PROIZVEDENE DUG. IMOVINE</t>
  </si>
  <si>
    <t>RASHODI ZA MNABAVU PROIZVEDENE DUG. IMOVINE</t>
  </si>
  <si>
    <t>RASHODI ZA NEZAPOSLENE</t>
  </si>
  <si>
    <t>RASHODI ZA NABAVU PROIZVEDENE DUG IMOVINE</t>
  </si>
  <si>
    <t>RASHODI ZA ZAPOSLENE</t>
  </si>
  <si>
    <t>RASHOD ZA NABAVU NEFINANCIJSKE DUG.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</si>
</sst>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44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4" fillId="0" borderId="0"/>
    <xf numFmtId="0" fontId="13" fillId="0" borderId="7" applyNumberFormat="0" applyFill="0" applyAlignment="0" applyProtection="0"/>
    <xf numFmtId="43" fontId="43" fillId="0" borderId="0" applyFont="0" applyFill="0" applyBorder="0" applyAlignment="0" applyProtection="0"/>
  </cellStyleXfs>
  <cellXfs count="213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5" xfId="0" applyNumberFormat="1" applyFont="1" applyBorder="1" applyAlignment="1">
      <alignment wrapText="1"/>
    </xf>
    <xf numFmtId="3" fontId="14" fillId="0" borderId="16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9" xfId="0" quotePrefix="1" applyFont="1" applyBorder="1" applyAlignment="1">
      <alignment horizontal="left" vertical="center" wrapText="1"/>
    </xf>
    <xf numFmtId="0" fontId="23" fillId="0" borderId="9" xfId="0" quotePrefix="1" applyFont="1" applyBorder="1" applyAlignment="1">
      <alignment horizontal="center" vertical="center" wrapText="1"/>
    </xf>
    <xf numFmtId="0" fontId="20" fillId="0" borderId="9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center" wrapText="1"/>
    </xf>
    <xf numFmtId="0" fontId="27" fillId="0" borderId="9" xfId="0" quotePrefix="1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20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2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0" borderId="19" xfId="0" applyFont="1" applyFill="1" applyBorder="1" applyAlignment="1">
      <alignment horizontal="left"/>
    </xf>
    <xf numFmtId="3" fontId="27" fillId="20" borderId="10" xfId="0" applyNumberFormat="1" applyFont="1" applyFill="1" applyBorder="1" applyAlignment="1">
      <alignment horizontal="right"/>
    </xf>
    <xf numFmtId="3" fontId="27" fillId="20" borderId="10" xfId="0" applyNumberFormat="1" applyFont="1" applyFill="1" applyBorder="1" applyAlignment="1" applyProtection="1">
      <alignment horizontal="right" wrapText="1"/>
    </xf>
    <xf numFmtId="0" fontId="14" fillId="20" borderId="9" xfId="0" applyNumberFormat="1" applyFont="1" applyFill="1" applyBorder="1" applyAlignment="1" applyProtection="1"/>
    <xf numFmtId="3" fontId="27" fillId="0" borderId="10" xfId="0" applyNumberFormat="1" applyFont="1" applyFill="1" applyBorder="1" applyAlignment="1">
      <alignment horizontal="right"/>
    </xf>
    <xf numFmtId="3" fontId="27" fillId="21" borderId="19" xfId="0" quotePrefix="1" applyNumberFormat="1" applyFont="1" applyFill="1" applyBorder="1" applyAlignment="1">
      <alignment horizontal="right"/>
    </xf>
    <xf numFmtId="3" fontId="27" fillId="21" borderId="10" xfId="0" applyNumberFormat="1" applyFont="1" applyFill="1" applyBorder="1" applyAlignment="1" applyProtection="1">
      <alignment horizontal="right" wrapText="1"/>
    </xf>
    <xf numFmtId="3" fontId="27" fillId="20" borderId="19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37" fillId="22" borderId="10" xfId="0" applyNumberFormat="1" applyFont="1" applyFill="1" applyBorder="1" applyAlignment="1" applyProtection="1">
      <alignment wrapText="1"/>
    </xf>
    <xf numFmtId="0" fontId="37" fillId="23" borderId="10" xfId="0" applyNumberFormat="1" applyFont="1" applyFill="1" applyBorder="1" applyAlignment="1" applyProtection="1">
      <alignment wrapText="1"/>
    </xf>
    <xf numFmtId="0" fontId="37" fillId="24" borderId="10" xfId="0" applyNumberFormat="1" applyFont="1" applyFill="1" applyBorder="1" applyAlignment="1" applyProtection="1">
      <alignment wrapText="1"/>
    </xf>
    <xf numFmtId="0" fontId="20" fillId="25" borderId="10" xfId="0" applyNumberFormat="1" applyFont="1" applyFill="1" applyBorder="1" applyAlignment="1" applyProtection="1">
      <alignment wrapText="1"/>
    </xf>
    <xf numFmtId="0" fontId="38" fillId="25" borderId="10" xfId="0" applyNumberFormat="1" applyFont="1" applyFill="1" applyBorder="1" applyAlignment="1" applyProtection="1">
      <alignment wrapText="1"/>
    </xf>
    <xf numFmtId="0" fontId="40" fillId="25" borderId="10" xfId="0" applyNumberFormat="1" applyFont="1" applyFill="1" applyBorder="1" applyAlignment="1" applyProtection="1">
      <alignment wrapText="1"/>
    </xf>
    <xf numFmtId="0" fontId="37" fillId="21" borderId="10" xfId="0" applyNumberFormat="1" applyFont="1" applyFill="1" applyBorder="1" applyAlignment="1" applyProtection="1">
      <alignment wrapText="1"/>
    </xf>
    <xf numFmtId="0" fontId="40" fillId="25" borderId="10" xfId="0" applyNumberFormat="1" applyFont="1" applyFill="1" applyBorder="1" applyAlignment="1" applyProtection="1"/>
    <xf numFmtId="0" fontId="37" fillId="26" borderId="10" xfId="0" applyNumberFormat="1" applyFont="1" applyFill="1" applyBorder="1" applyAlignment="1" applyProtection="1">
      <alignment wrapText="1"/>
    </xf>
    <xf numFmtId="0" fontId="20" fillId="0" borderId="10" xfId="0" applyNumberFormat="1" applyFont="1" applyFill="1" applyBorder="1" applyAlignment="1" applyProtection="1">
      <alignment wrapText="1"/>
    </xf>
    <xf numFmtId="0" fontId="39" fillId="0" borderId="10" xfId="0" applyNumberFormat="1" applyFont="1" applyFill="1" applyBorder="1" applyAlignment="1" applyProtection="1">
      <alignment wrapText="1"/>
    </xf>
    <xf numFmtId="0" fontId="20" fillId="0" borderId="23" xfId="0" applyNumberFormat="1" applyFont="1" applyFill="1" applyBorder="1" applyAlignment="1" applyProtection="1">
      <alignment horizontal="center"/>
    </xf>
    <xf numFmtId="0" fontId="18" fillId="0" borderId="24" xfId="0" applyNumberFormat="1" applyFont="1" applyFill="1" applyBorder="1" applyAlignment="1" applyProtection="1">
      <alignment wrapText="1"/>
    </xf>
    <xf numFmtId="0" fontId="18" fillId="0" borderId="24" xfId="0" applyNumberFormat="1" applyFont="1" applyFill="1" applyBorder="1" applyAlignment="1" applyProtection="1"/>
    <xf numFmtId="0" fontId="20" fillId="0" borderId="26" xfId="0" applyNumberFormat="1" applyFont="1" applyFill="1" applyBorder="1" applyAlignment="1" applyProtection="1">
      <alignment horizontal="center"/>
    </xf>
    <xf numFmtId="0" fontId="20" fillId="25" borderId="26" xfId="0" applyNumberFormat="1" applyFont="1" applyFill="1" applyBorder="1" applyAlignment="1" applyProtection="1">
      <alignment horizontal="center"/>
    </xf>
    <xf numFmtId="0" fontId="38" fillId="25" borderId="26" xfId="0" applyNumberFormat="1" applyFont="1" applyFill="1" applyBorder="1" applyAlignment="1" applyProtection="1">
      <alignment horizontal="center"/>
    </xf>
    <xf numFmtId="0" fontId="40" fillId="25" borderId="26" xfId="0" applyNumberFormat="1" applyFont="1" applyFill="1" applyBorder="1" applyAlignment="1" applyProtection="1">
      <alignment horizontal="center"/>
    </xf>
    <xf numFmtId="0" fontId="39" fillId="0" borderId="26" xfId="0" applyNumberFormat="1" applyFont="1" applyFill="1" applyBorder="1" applyAlignment="1" applyProtection="1">
      <alignment horizontal="center"/>
    </xf>
    <xf numFmtId="0" fontId="18" fillId="0" borderId="26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wrapText="1"/>
    </xf>
    <xf numFmtId="0" fontId="37" fillId="21" borderId="26" xfId="0" applyNumberFormat="1" applyFont="1" applyFill="1" applyBorder="1" applyAlignment="1" applyProtection="1">
      <alignment horizontal="center"/>
    </xf>
    <xf numFmtId="0" fontId="41" fillId="25" borderId="26" xfId="0" applyNumberFormat="1" applyFont="1" applyFill="1" applyBorder="1" applyAlignment="1" applyProtection="1">
      <alignment horizontal="center"/>
    </xf>
    <xf numFmtId="0" fontId="40" fillId="25" borderId="26" xfId="0" applyNumberFormat="1" applyFont="1" applyFill="1" applyBorder="1" applyAlignment="1" applyProtection="1">
      <alignment horizontal="left"/>
    </xf>
    <xf numFmtId="0" fontId="37" fillId="26" borderId="26" xfId="0" applyNumberFormat="1" applyFont="1" applyFill="1" applyBorder="1" applyAlignment="1" applyProtection="1">
      <alignment horizontal="center"/>
    </xf>
    <xf numFmtId="0" fontId="37" fillId="25" borderId="10" xfId="0" applyNumberFormat="1" applyFont="1" applyFill="1" applyBorder="1" applyAlignment="1" applyProtection="1">
      <alignment wrapText="1"/>
    </xf>
    <xf numFmtId="0" fontId="40" fillId="25" borderId="26" xfId="0" applyNumberFormat="1" applyFont="1" applyFill="1" applyBorder="1" applyAlignment="1" applyProtection="1">
      <alignment horizontal="center" wrapText="1"/>
    </xf>
    <xf numFmtId="1" fontId="42" fillId="19" borderId="23" xfId="0" applyNumberFormat="1" applyFont="1" applyFill="1" applyBorder="1" applyAlignment="1">
      <alignment horizontal="left" wrapText="1"/>
    </xf>
    <xf numFmtId="0" fontId="42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0" fontId="42" fillId="0" borderId="25" xfId="0" applyFont="1" applyBorder="1" applyAlignment="1">
      <alignment vertical="center" wrapText="1"/>
    </xf>
    <xf numFmtId="1" fontId="42" fillId="19" borderId="26" xfId="0" applyNumberFormat="1" applyFont="1" applyFill="1" applyBorder="1" applyAlignment="1">
      <alignment horizontal="left" wrapText="1"/>
    </xf>
    <xf numFmtId="0" fontId="4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1" fontId="14" fillId="0" borderId="26" xfId="0" applyNumberFormat="1" applyFont="1" applyBorder="1" applyAlignment="1">
      <alignment horizontal="left" wrapText="1"/>
    </xf>
    <xf numFmtId="3" fontId="14" fillId="0" borderId="10" xfId="0" applyNumberFormat="1" applyFont="1" applyBorder="1"/>
    <xf numFmtId="3" fontId="14" fillId="0" borderId="27" xfId="0" applyNumberFormat="1" applyFont="1" applyBorder="1"/>
    <xf numFmtId="1" fontId="14" fillId="0" borderId="28" xfId="0" applyNumberFormat="1" applyFont="1" applyBorder="1" applyAlignment="1">
      <alignment horizontal="left" wrapText="1"/>
    </xf>
    <xf numFmtId="3" fontId="14" fillId="0" borderId="29" xfId="0" applyNumberFormat="1" applyFont="1" applyBorder="1"/>
    <xf numFmtId="3" fontId="14" fillId="0" borderId="30" xfId="0" applyNumberFormat="1" applyFont="1" applyBorder="1"/>
    <xf numFmtId="1" fontId="42" fillId="0" borderId="23" xfId="0" applyNumberFormat="1" applyFont="1" applyFill="1" applyBorder="1" applyAlignment="1">
      <alignment horizontal="left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7" fillId="25" borderId="26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3" fontId="18" fillId="0" borderId="24" xfId="38" applyFont="1" applyFill="1" applyBorder="1" applyAlignment="1" applyProtection="1"/>
    <xf numFmtId="43" fontId="18" fillId="0" borderId="0" xfId="38" applyFont="1" applyFill="1" applyBorder="1" applyAlignment="1" applyProtection="1"/>
    <xf numFmtId="43" fontId="18" fillId="0" borderId="25" xfId="38" applyFont="1" applyFill="1" applyBorder="1" applyAlignment="1" applyProtection="1"/>
    <xf numFmtId="164" fontId="20" fillId="0" borderId="10" xfId="38" applyNumberFormat="1" applyFont="1" applyFill="1" applyBorder="1" applyAlignment="1" applyProtection="1"/>
    <xf numFmtId="164" fontId="20" fillId="0" borderId="27" xfId="38" applyNumberFormat="1" applyFont="1" applyFill="1" applyBorder="1" applyAlignment="1" applyProtection="1"/>
    <xf numFmtId="164" fontId="18" fillId="0" borderId="10" xfId="38" applyNumberFormat="1" applyFont="1" applyFill="1" applyBorder="1" applyAlignment="1" applyProtection="1"/>
    <xf numFmtId="164" fontId="18" fillId="0" borderId="27" xfId="38" applyNumberFormat="1" applyFont="1" applyFill="1" applyBorder="1" applyAlignment="1" applyProtection="1"/>
    <xf numFmtId="164" fontId="39" fillId="0" borderId="10" xfId="38" applyNumberFormat="1" applyFont="1" applyFill="1" applyBorder="1" applyAlignment="1" applyProtection="1"/>
    <xf numFmtId="164" fontId="39" fillId="0" borderId="27" xfId="38" applyNumberFormat="1" applyFont="1" applyFill="1" applyBorder="1" applyAlignment="1" applyProtection="1"/>
    <xf numFmtId="164" fontId="37" fillId="0" borderId="10" xfId="38" applyNumberFormat="1" applyFont="1" applyFill="1" applyBorder="1" applyAlignment="1" applyProtection="1"/>
    <xf numFmtId="164" fontId="16" fillId="18" borderId="10" xfId="38" applyNumberFormat="1" applyFont="1" applyFill="1" applyBorder="1" applyAlignment="1" applyProtection="1"/>
    <xf numFmtId="164" fontId="18" fillId="0" borderId="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9" fillId="25" borderId="26" xfId="0" applyNumberFormat="1" applyFont="1" applyFill="1" applyBorder="1" applyAlignment="1" applyProtection="1">
      <alignment horizontal="center"/>
    </xf>
    <xf numFmtId="0" fontId="39" fillId="25" borderId="10" xfId="0" applyNumberFormat="1" applyFont="1" applyFill="1" applyBorder="1" applyAlignment="1" applyProtection="1">
      <alignment wrapText="1"/>
    </xf>
    <xf numFmtId="0" fontId="20" fillId="21" borderId="26" xfId="0" applyNumberFormat="1" applyFont="1" applyFill="1" applyBorder="1" applyAlignment="1" applyProtection="1">
      <alignment horizontal="center"/>
    </xf>
    <xf numFmtId="0" fontId="20" fillId="21" borderId="10" xfId="0" applyNumberFormat="1" applyFont="1" applyFill="1" applyBorder="1" applyAlignment="1" applyProtection="1">
      <alignment wrapText="1"/>
    </xf>
    <xf numFmtId="0" fontId="20" fillId="0" borderId="28" xfId="0" applyNumberFormat="1" applyFont="1" applyFill="1" applyBorder="1" applyAlignment="1" applyProtection="1">
      <alignment horizontal="center"/>
    </xf>
    <xf numFmtId="0" fontId="18" fillId="0" borderId="29" xfId="0" applyNumberFormat="1" applyFont="1" applyFill="1" applyBorder="1" applyAlignment="1" applyProtection="1">
      <alignment wrapText="1"/>
    </xf>
    <xf numFmtId="164" fontId="18" fillId="0" borderId="29" xfId="38" applyNumberFormat="1" applyFont="1" applyFill="1" applyBorder="1" applyAlignment="1" applyProtection="1"/>
    <xf numFmtId="164" fontId="20" fillId="0" borderId="29" xfId="38" applyNumberFormat="1" applyFont="1" applyFill="1" applyBorder="1" applyAlignment="1" applyProtection="1"/>
    <xf numFmtId="164" fontId="18" fillId="0" borderId="30" xfId="38" applyNumberFormat="1" applyFont="1" applyFill="1" applyBorder="1" applyAlignment="1" applyProtection="1"/>
    <xf numFmtId="0" fontId="19" fillId="18" borderId="16" xfId="0" applyNumberFormat="1" applyFont="1" applyFill="1" applyBorder="1" applyAlignment="1" applyProtection="1">
      <alignment horizontal="center" vertical="center" wrapText="1"/>
    </xf>
    <xf numFmtId="0" fontId="19" fillId="18" borderId="17" xfId="0" applyNumberFormat="1" applyFont="1" applyFill="1" applyBorder="1" applyAlignment="1" applyProtection="1">
      <alignment horizontal="center" vertical="center" wrapText="1"/>
    </xf>
    <xf numFmtId="0" fontId="20" fillId="18" borderId="12" xfId="0" applyNumberFormat="1" applyFont="1" applyFill="1" applyBorder="1" applyAlignment="1" applyProtection="1">
      <alignment horizontal="center" vertical="center" wrapText="1"/>
    </xf>
    <xf numFmtId="0" fontId="19" fillId="18" borderId="12" xfId="0" applyNumberFormat="1" applyFont="1" applyFill="1" applyBorder="1" applyAlignment="1" applyProtection="1">
      <alignment horizontal="center" vertical="center" wrapText="1"/>
    </xf>
    <xf numFmtId="0" fontId="20" fillId="18" borderId="13" xfId="0" applyNumberFormat="1" applyFont="1" applyFill="1" applyBorder="1" applyAlignment="1" applyProtection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64" fontId="37" fillId="21" borderId="10" xfId="38" applyNumberFormat="1" applyFont="1" applyFill="1" applyBorder="1" applyAlignment="1" applyProtection="1"/>
    <xf numFmtId="164" fontId="20" fillId="21" borderId="10" xfId="38" applyNumberFormat="1" applyFont="1" applyFill="1" applyBorder="1" applyAlignment="1" applyProtection="1"/>
    <xf numFmtId="164" fontId="20" fillId="21" borderId="27" xfId="38" applyNumberFormat="1" applyFont="1" applyFill="1" applyBorder="1" applyAlignment="1" applyProtection="1"/>
    <xf numFmtId="0" fontId="18" fillId="21" borderId="0" xfId="0" applyNumberFormat="1" applyFont="1" applyFill="1" applyBorder="1" applyAlignment="1" applyProtection="1"/>
    <xf numFmtId="0" fontId="40" fillId="21" borderId="26" xfId="0" applyNumberFormat="1" applyFont="1" applyFill="1" applyBorder="1" applyAlignment="1" applyProtection="1">
      <alignment horizontal="center"/>
    </xf>
    <xf numFmtId="0" fontId="40" fillId="21" borderId="10" xfId="0" applyNumberFormat="1" applyFont="1" applyFill="1" applyBorder="1" applyAlignment="1" applyProtection="1">
      <alignment wrapText="1"/>
    </xf>
    <xf numFmtId="164" fontId="39" fillId="21" borderId="10" xfId="38" applyNumberFormat="1" applyFont="1" applyFill="1" applyBorder="1" applyAlignment="1" applyProtection="1"/>
    <xf numFmtId="0" fontId="20" fillId="21" borderId="0" xfId="0" applyNumberFormat="1" applyFont="1" applyFill="1" applyBorder="1" applyAlignment="1" applyProtection="1"/>
    <xf numFmtId="164" fontId="20" fillId="27" borderId="10" xfId="38" applyNumberFormat="1" applyFont="1" applyFill="1" applyBorder="1" applyAlignment="1" applyProtection="1"/>
    <xf numFmtId="0" fontId="18" fillId="0" borderId="26" xfId="0" applyNumberFormat="1" applyFont="1" applyFill="1" applyBorder="1" applyAlignment="1" applyProtection="1">
      <alignment horizontal="center" vertical="center"/>
    </xf>
    <xf numFmtId="0" fontId="27" fillId="21" borderId="19" xfId="0" applyNumberFormat="1" applyFont="1" applyFill="1" applyBorder="1" applyAlignment="1" applyProtection="1">
      <alignment horizontal="left" wrapText="1"/>
    </xf>
    <xf numFmtId="0" fontId="27" fillId="21" borderId="9" xfId="0" applyNumberFormat="1" applyFont="1" applyFill="1" applyBorder="1" applyAlignment="1" applyProtection="1">
      <alignment horizontal="left" wrapText="1"/>
    </xf>
    <xf numFmtId="0" fontId="27" fillId="21" borderId="21" xfId="0" applyNumberFormat="1" applyFont="1" applyFill="1" applyBorder="1" applyAlignment="1" applyProtection="1">
      <alignment horizontal="left" wrapText="1"/>
    </xf>
    <xf numFmtId="0" fontId="27" fillId="20" borderId="19" xfId="0" applyNumberFormat="1" applyFont="1" applyFill="1" applyBorder="1" applyAlignment="1" applyProtection="1">
      <alignment horizontal="left" wrapText="1"/>
    </xf>
    <xf numFmtId="0" fontId="27" fillId="20" borderId="9" xfId="0" applyNumberFormat="1" applyFont="1" applyFill="1" applyBorder="1" applyAlignment="1" applyProtection="1">
      <alignment horizontal="left" wrapText="1"/>
    </xf>
    <xf numFmtId="0" fontId="27" fillId="20" borderId="21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0" fillId="0" borderId="19" xfId="0" applyNumberFormat="1" applyFont="1" applyFill="1" applyBorder="1" applyAlignment="1" applyProtection="1">
      <alignment horizontal="left" wrapText="1"/>
    </xf>
    <xf numFmtId="0" fontId="31" fillId="0" borderId="9" xfId="0" applyNumberFormat="1" applyFont="1" applyFill="1" applyBorder="1" applyAlignment="1" applyProtection="1">
      <alignment wrapText="1"/>
    </xf>
    <xf numFmtId="0" fontId="30" fillId="20" borderId="19" xfId="0" quotePrefix="1" applyNumberFormat="1" applyFont="1" applyFill="1" applyBorder="1" applyAlignment="1" applyProtection="1">
      <alignment horizontal="left" wrapText="1"/>
    </xf>
    <xf numFmtId="0" fontId="31" fillId="20" borderId="9" xfId="0" applyNumberFormat="1" applyFont="1" applyFill="1" applyBorder="1" applyAlignment="1" applyProtection="1">
      <alignment wrapText="1"/>
    </xf>
    <xf numFmtId="0" fontId="30" fillId="0" borderId="19" xfId="0" quotePrefix="1" applyNumberFormat="1" applyFont="1" applyFill="1" applyBorder="1" applyAlignment="1" applyProtection="1">
      <alignment horizontal="left" wrapText="1"/>
    </xf>
    <xf numFmtId="0" fontId="30" fillId="0" borderId="19" xfId="0" quotePrefix="1" applyFont="1" applyFill="1" applyBorder="1" applyAlignment="1">
      <alignment horizontal="left"/>
    </xf>
    <xf numFmtId="0" fontId="14" fillId="0" borderId="9" xfId="0" applyNumberFormat="1" applyFont="1" applyFill="1" applyBorder="1" applyAlignment="1" applyProtection="1"/>
    <xf numFmtId="0" fontId="14" fillId="0" borderId="9" xfId="0" applyNumberFormat="1" applyFont="1" applyFill="1" applyBorder="1" applyAlignment="1" applyProtection="1">
      <alignment wrapText="1"/>
    </xf>
    <xf numFmtId="0" fontId="30" fillId="0" borderId="19" xfId="0" quotePrefix="1" applyFont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19" xfId="0" applyNumberFormat="1" applyFont="1" applyFill="1" applyBorder="1" applyAlignment="1" applyProtection="1">
      <alignment horizontal="left" wrapText="1"/>
    </xf>
    <xf numFmtId="0" fontId="14" fillId="20" borderId="9" xfId="0" applyNumberFormat="1" applyFont="1" applyFill="1" applyBorder="1" applyAlignment="1" applyProtection="1"/>
    <xf numFmtId="0" fontId="21" fillId="0" borderId="22" xfId="0" quotePrefix="1" applyNumberFormat="1" applyFont="1" applyFill="1" applyBorder="1" applyAlignment="1" applyProtection="1">
      <alignment horizontal="left" wrapText="1"/>
    </xf>
    <xf numFmtId="0" fontId="28" fillId="0" borderId="22" xfId="0" applyNumberFormat="1" applyFont="1" applyFill="1" applyBorder="1" applyAlignment="1" applyProtection="1">
      <alignment wrapText="1"/>
    </xf>
    <xf numFmtId="0" fontId="30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  <cellStyle name="Zarez" xfId="3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2282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2283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45"/>
  <sheetViews>
    <sheetView view="pageBreakPreview" zoomScaleSheetLayoutView="100" workbookViewId="0">
      <selection activeCell="H12" sqref="H12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4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200"/>
      <c r="B2" s="200"/>
      <c r="C2" s="200"/>
      <c r="D2" s="200"/>
      <c r="E2" s="200"/>
      <c r="F2" s="200"/>
      <c r="G2" s="200"/>
      <c r="H2" s="200"/>
    </row>
    <row r="3" spans="1:10" ht="48" customHeight="1" x14ac:dyDescent="0.2">
      <c r="A3" s="199" t="s">
        <v>49</v>
      </c>
      <c r="B3" s="199"/>
      <c r="C3" s="199"/>
      <c r="D3" s="199"/>
      <c r="E3" s="199"/>
      <c r="F3" s="199"/>
      <c r="G3" s="199"/>
      <c r="H3" s="199"/>
    </row>
    <row r="4" spans="1:10" s="51" customFormat="1" ht="26.25" customHeight="1" x14ac:dyDescent="0.2">
      <c r="A4" s="199" t="s">
        <v>34</v>
      </c>
      <c r="B4" s="199"/>
      <c r="C4" s="199"/>
      <c r="D4" s="199"/>
      <c r="E4" s="199"/>
      <c r="F4" s="199"/>
      <c r="G4" s="201"/>
      <c r="H4" s="201"/>
    </row>
    <row r="5" spans="1:10" ht="15.75" customHeight="1" x14ac:dyDescent="0.25">
      <c r="A5" s="52"/>
      <c r="B5" s="53"/>
      <c r="C5" s="53"/>
      <c r="D5" s="53"/>
      <c r="E5" s="53"/>
    </row>
    <row r="6" spans="1:10" ht="27.75" customHeight="1" x14ac:dyDescent="0.25">
      <c r="A6" s="54"/>
      <c r="B6" s="55"/>
      <c r="C6" s="55"/>
      <c r="D6" s="56"/>
      <c r="E6" s="57"/>
      <c r="F6" s="58" t="s">
        <v>50</v>
      </c>
      <c r="G6" s="58" t="s">
        <v>51</v>
      </c>
      <c r="H6" s="59" t="s">
        <v>52</v>
      </c>
      <c r="I6" s="60"/>
    </row>
    <row r="7" spans="1:10" ht="27.75" customHeight="1" x14ac:dyDescent="0.25">
      <c r="A7" s="202" t="s">
        <v>35</v>
      </c>
      <c r="B7" s="193"/>
      <c r="C7" s="193"/>
      <c r="D7" s="193"/>
      <c r="E7" s="203"/>
      <c r="F7" s="74">
        <v>9447356</v>
      </c>
      <c r="G7" s="74">
        <v>9636303</v>
      </c>
      <c r="H7" s="74">
        <v>9829029</v>
      </c>
      <c r="I7" s="72"/>
    </row>
    <row r="8" spans="1:10" ht="22.5" customHeight="1" x14ac:dyDescent="0.25">
      <c r="A8" s="190" t="s">
        <v>0</v>
      </c>
      <c r="B8" s="191"/>
      <c r="C8" s="191"/>
      <c r="D8" s="191"/>
      <c r="E8" s="196"/>
      <c r="F8" s="77">
        <v>9447356</v>
      </c>
      <c r="G8" s="77">
        <v>9636303</v>
      </c>
      <c r="H8" s="77">
        <v>9829029</v>
      </c>
    </row>
    <row r="9" spans="1:10" ht="22.5" customHeight="1" x14ac:dyDescent="0.25">
      <c r="A9" s="195" t="s">
        <v>37</v>
      </c>
      <c r="B9" s="196"/>
      <c r="C9" s="196"/>
      <c r="D9" s="196"/>
      <c r="E9" s="196"/>
      <c r="F9" s="77"/>
      <c r="G9" s="77"/>
      <c r="H9" s="77"/>
    </row>
    <row r="10" spans="1:10" ht="22.5" customHeight="1" x14ac:dyDescent="0.25">
      <c r="A10" s="73" t="s">
        <v>36</v>
      </c>
      <c r="B10" s="76"/>
      <c r="C10" s="76"/>
      <c r="D10" s="76"/>
      <c r="E10" s="76"/>
      <c r="F10" s="74">
        <v>9447356</v>
      </c>
      <c r="G10" s="74">
        <v>9636303</v>
      </c>
      <c r="H10" s="74">
        <v>9829029</v>
      </c>
    </row>
    <row r="11" spans="1:10" ht="22.5" customHeight="1" x14ac:dyDescent="0.25">
      <c r="A11" s="194" t="s">
        <v>1</v>
      </c>
      <c r="B11" s="191"/>
      <c r="C11" s="191"/>
      <c r="D11" s="191"/>
      <c r="E11" s="197"/>
      <c r="F11" s="77">
        <v>9447356</v>
      </c>
      <c r="G11" s="77">
        <v>9636303</v>
      </c>
      <c r="H11" s="62">
        <v>9829029</v>
      </c>
      <c r="I11" s="41"/>
      <c r="J11" s="41"/>
    </row>
    <row r="12" spans="1:10" ht="22.5" customHeight="1" x14ac:dyDescent="0.25">
      <c r="A12" s="198" t="s">
        <v>45</v>
      </c>
      <c r="B12" s="196"/>
      <c r="C12" s="196"/>
      <c r="D12" s="196"/>
      <c r="E12" s="196"/>
      <c r="F12" s="61"/>
      <c r="G12" s="61"/>
      <c r="H12" s="62"/>
      <c r="I12" s="41"/>
      <c r="J12" s="41"/>
    </row>
    <row r="13" spans="1:10" ht="22.5" customHeight="1" x14ac:dyDescent="0.25">
      <c r="A13" s="192" t="s">
        <v>2</v>
      </c>
      <c r="B13" s="193"/>
      <c r="C13" s="193"/>
      <c r="D13" s="193"/>
      <c r="E13" s="193"/>
      <c r="F13" s="75">
        <f>+F7-F10</f>
        <v>0</v>
      </c>
      <c r="G13" s="75">
        <f>+G7-G10</f>
        <v>0</v>
      </c>
      <c r="H13" s="75">
        <f>+H7-H10</f>
        <v>0</v>
      </c>
      <c r="J13" s="41"/>
    </row>
    <row r="14" spans="1:10" ht="25.5" customHeight="1" x14ac:dyDescent="0.2">
      <c r="A14" s="199"/>
      <c r="B14" s="188"/>
      <c r="C14" s="188"/>
      <c r="D14" s="188"/>
      <c r="E14" s="188"/>
      <c r="F14" s="189"/>
      <c r="G14" s="189"/>
      <c r="H14" s="189"/>
    </row>
    <row r="15" spans="1:10" ht="27.75" customHeight="1" x14ac:dyDescent="0.25">
      <c r="A15" s="54"/>
      <c r="B15" s="55"/>
      <c r="C15" s="55"/>
      <c r="D15" s="56"/>
      <c r="E15" s="57"/>
      <c r="F15" s="58" t="s">
        <v>50</v>
      </c>
      <c r="G15" s="58" t="s">
        <v>51</v>
      </c>
      <c r="H15" s="59" t="s">
        <v>52</v>
      </c>
      <c r="J15" s="41"/>
    </row>
    <row r="16" spans="1:10" ht="30.75" customHeight="1" x14ac:dyDescent="0.25">
      <c r="A16" s="179" t="s">
        <v>46</v>
      </c>
      <c r="B16" s="180"/>
      <c r="C16" s="180"/>
      <c r="D16" s="180"/>
      <c r="E16" s="181"/>
      <c r="F16" s="78"/>
      <c r="G16" s="78"/>
      <c r="H16" s="79"/>
      <c r="J16" s="41"/>
    </row>
    <row r="17" spans="1:11" ht="34.5" customHeight="1" x14ac:dyDescent="0.25">
      <c r="A17" s="182" t="s">
        <v>47</v>
      </c>
      <c r="B17" s="183"/>
      <c r="C17" s="183"/>
      <c r="D17" s="183"/>
      <c r="E17" s="184"/>
      <c r="F17" s="80"/>
      <c r="G17" s="80"/>
      <c r="H17" s="75"/>
      <c r="J17" s="41"/>
    </row>
    <row r="18" spans="1:11" s="46" customFormat="1" ht="25.5" customHeight="1" x14ac:dyDescent="0.25">
      <c r="A18" s="187"/>
      <c r="B18" s="188"/>
      <c r="C18" s="188"/>
      <c r="D18" s="188"/>
      <c r="E18" s="188"/>
      <c r="F18" s="189"/>
      <c r="G18" s="189"/>
      <c r="H18" s="189"/>
      <c r="J18" s="81"/>
    </row>
    <row r="19" spans="1:11" s="46" customFormat="1" ht="27.75" customHeight="1" x14ac:dyDescent="0.25">
      <c r="A19" s="54"/>
      <c r="B19" s="55"/>
      <c r="C19" s="55"/>
      <c r="D19" s="56"/>
      <c r="E19" s="57"/>
      <c r="F19" s="58" t="s">
        <v>50</v>
      </c>
      <c r="G19" s="58" t="s">
        <v>51</v>
      </c>
      <c r="H19" s="59" t="s">
        <v>52</v>
      </c>
      <c r="J19" s="81"/>
      <c r="K19" s="81"/>
    </row>
    <row r="20" spans="1:11" s="46" customFormat="1" ht="22.5" customHeight="1" x14ac:dyDescent="0.25">
      <c r="A20" s="190" t="s">
        <v>3</v>
      </c>
      <c r="B20" s="191"/>
      <c r="C20" s="191"/>
      <c r="D20" s="191"/>
      <c r="E20" s="191"/>
      <c r="F20" s="61"/>
      <c r="G20" s="61"/>
      <c r="H20" s="61"/>
      <c r="J20" s="81"/>
    </row>
    <row r="21" spans="1:11" s="46" customFormat="1" ht="33.75" customHeight="1" x14ac:dyDescent="0.25">
      <c r="A21" s="190" t="s">
        <v>4</v>
      </c>
      <c r="B21" s="191"/>
      <c r="C21" s="191"/>
      <c r="D21" s="191"/>
      <c r="E21" s="191"/>
      <c r="F21" s="61"/>
      <c r="G21" s="61"/>
      <c r="H21" s="61"/>
    </row>
    <row r="22" spans="1:11" s="46" customFormat="1" ht="22.5" customHeight="1" x14ac:dyDescent="0.25">
      <c r="A22" s="192" t="s">
        <v>5</v>
      </c>
      <c r="B22" s="193"/>
      <c r="C22" s="193"/>
      <c r="D22" s="193"/>
      <c r="E22" s="193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11" s="46" customFormat="1" ht="25.5" customHeight="1" x14ac:dyDescent="0.25">
      <c r="A23" s="187"/>
      <c r="B23" s="188"/>
      <c r="C23" s="188"/>
      <c r="D23" s="188"/>
      <c r="E23" s="188"/>
      <c r="F23" s="189"/>
      <c r="G23" s="189"/>
      <c r="H23" s="189"/>
    </row>
    <row r="24" spans="1:11" s="46" customFormat="1" ht="22.5" customHeight="1" x14ac:dyDescent="0.25">
      <c r="A24" s="194" t="s">
        <v>6</v>
      </c>
      <c r="B24" s="191"/>
      <c r="C24" s="191"/>
      <c r="D24" s="191"/>
      <c r="E24" s="191"/>
      <c r="F24" s="61">
        <f>IF((F13+F17+F22)&lt;&gt;0,"NESLAGANJE ZBROJA",(F13+F17+F22))</f>
        <v>0</v>
      </c>
      <c r="G24" s="61">
        <f>IF((G13+G17+G22)&lt;&gt;0,"NESLAGANJE ZBROJA",(G13+G17+G22))</f>
        <v>0</v>
      </c>
      <c r="H24" s="61">
        <f>IF((H13+H17+H22)&lt;&gt;0,"NESLAGANJE ZBROJA",(H13+H17+H22))</f>
        <v>0</v>
      </c>
    </row>
    <row r="25" spans="1:11" s="46" customFormat="1" ht="18" customHeight="1" x14ac:dyDescent="0.25">
      <c r="A25" s="63"/>
      <c r="B25" s="53"/>
      <c r="C25" s="53"/>
      <c r="D25" s="53"/>
      <c r="E25" s="53"/>
    </row>
    <row r="26" spans="1:11" ht="42" customHeight="1" x14ac:dyDescent="0.25">
      <c r="A26" s="185" t="s">
        <v>48</v>
      </c>
      <c r="B26" s="186"/>
      <c r="C26" s="186"/>
      <c r="D26" s="186"/>
      <c r="E26" s="186"/>
      <c r="F26" s="186"/>
      <c r="G26" s="186"/>
      <c r="H26" s="186"/>
    </row>
    <row r="27" spans="1:11" x14ac:dyDescent="0.2">
      <c r="E27" s="83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84"/>
      <c r="F33" s="43"/>
      <c r="G33" s="43"/>
      <c r="H33" s="43"/>
    </row>
    <row r="34" spans="5:8" x14ac:dyDescent="0.2">
      <c r="E34" s="84"/>
      <c r="F34" s="41"/>
      <c r="G34" s="41"/>
      <c r="H34" s="41"/>
    </row>
    <row r="35" spans="5:8" x14ac:dyDescent="0.2">
      <c r="E35" s="84"/>
      <c r="F35" s="41"/>
      <c r="G35" s="41"/>
      <c r="H35" s="41"/>
    </row>
    <row r="36" spans="5:8" x14ac:dyDescent="0.2">
      <c r="E36" s="84"/>
      <c r="F36" s="41"/>
      <c r="G36" s="41"/>
      <c r="H36" s="41"/>
    </row>
    <row r="37" spans="5:8" x14ac:dyDescent="0.2">
      <c r="E37" s="84"/>
      <c r="F37" s="41"/>
      <c r="G37" s="41"/>
      <c r="H37" s="41"/>
    </row>
    <row r="38" spans="5:8" x14ac:dyDescent="0.2">
      <c r="E38" s="84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view="pageBreakPreview" topLeftCell="A28" zoomScale="120" zoomScaleSheetLayoutView="120" workbookViewId="0">
      <selection activeCell="E30" sqref="E30"/>
    </sheetView>
  </sheetViews>
  <sheetFormatPr defaultColWidth="11.42578125" defaultRowHeight="12.75" x14ac:dyDescent="0.2"/>
  <cols>
    <col min="1" max="1" width="16" style="16" customWidth="1"/>
    <col min="2" max="3" width="17.5703125" style="16" customWidth="1"/>
    <col min="4" max="4" width="17.5703125" style="47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99" t="s">
        <v>7</v>
      </c>
      <c r="B1" s="199"/>
      <c r="C1" s="199"/>
      <c r="D1" s="199"/>
      <c r="E1" s="199"/>
      <c r="F1" s="199"/>
      <c r="G1" s="199"/>
      <c r="H1" s="199"/>
    </row>
    <row r="2" spans="1:8" s="1" customFormat="1" ht="13.5" thickBot="1" x14ac:dyDescent="0.25">
      <c r="A2" s="8"/>
      <c r="H2" s="9" t="s">
        <v>8</v>
      </c>
    </row>
    <row r="3" spans="1:8" s="1" customFormat="1" ht="26.25" thickBot="1" x14ac:dyDescent="0.25">
      <c r="A3" s="68" t="s">
        <v>9</v>
      </c>
      <c r="B3" s="206" t="s">
        <v>40</v>
      </c>
      <c r="C3" s="207"/>
      <c r="D3" s="207"/>
      <c r="E3" s="207"/>
      <c r="F3" s="207"/>
      <c r="G3" s="207"/>
      <c r="H3" s="208"/>
    </row>
    <row r="4" spans="1:8" s="1" customFormat="1" ht="90" thickBot="1" x14ac:dyDescent="0.25">
      <c r="A4" s="6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38</v>
      </c>
      <c r="H4" s="12" t="s">
        <v>17</v>
      </c>
    </row>
    <row r="5" spans="1:8" s="1" customFormat="1" x14ac:dyDescent="0.2">
      <c r="A5" s="113">
        <v>634</v>
      </c>
      <c r="B5" s="114"/>
      <c r="C5" s="114"/>
      <c r="D5" s="114"/>
      <c r="E5" s="133">
        <v>38000</v>
      </c>
      <c r="F5" s="114"/>
      <c r="G5" s="114"/>
      <c r="H5" s="118"/>
    </row>
    <row r="6" spans="1:8" s="1" customFormat="1" x14ac:dyDescent="0.2">
      <c r="A6" s="119">
        <v>636</v>
      </c>
      <c r="B6" s="120"/>
      <c r="C6" s="120"/>
      <c r="D6" s="120"/>
      <c r="E6" s="134">
        <v>7800200</v>
      </c>
      <c r="F6" s="121"/>
      <c r="G6" s="121"/>
      <c r="H6" s="122"/>
    </row>
    <row r="7" spans="1:8" s="1" customFormat="1" x14ac:dyDescent="0.2">
      <c r="A7" s="123">
        <v>652</v>
      </c>
      <c r="B7" s="124"/>
      <c r="C7" s="124"/>
      <c r="D7" s="124">
        <v>536150</v>
      </c>
      <c r="E7" s="124"/>
      <c r="F7" s="124"/>
      <c r="G7" s="124"/>
      <c r="H7" s="125"/>
    </row>
    <row r="8" spans="1:8" s="1" customFormat="1" x14ac:dyDescent="0.2">
      <c r="A8" s="123">
        <v>661</v>
      </c>
      <c r="B8" s="124"/>
      <c r="C8" s="124">
        <v>41150</v>
      </c>
      <c r="D8" s="124"/>
      <c r="E8" s="124"/>
      <c r="F8" s="124"/>
      <c r="G8" s="124"/>
      <c r="H8" s="125"/>
    </row>
    <row r="9" spans="1:8" s="1" customFormat="1" x14ac:dyDescent="0.2">
      <c r="A9" s="123">
        <v>663</v>
      </c>
      <c r="B9" s="124"/>
      <c r="C9" s="124"/>
      <c r="D9" s="124"/>
      <c r="E9" s="124"/>
      <c r="F9" s="124">
        <v>71000</v>
      </c>
      <c r="G9" s="124"/>
      <c r="H9" s="125"/>
    </row>
    <row r="10" spans="1:8" s="1" customFormat="1" x14ac:dyDescent="0.2">
      <c r="A10" s="123">
        <v>671</v>
      </c>
      <c r="B10" s="124">
        <v>960856</v>
      </c>
      <c r="C10" s="124"/>
      <c r="D10" s="124"/>
      <c r="E10" s="124"/>
      <c r="F10" s="124"/>
      <c r="G10" s="124"/>
      <c r="H10" s="125"/>
    </row>
    <row r="11" spans="1:8" s="1" customFormat="1" ht="13.5" thickBot="1" x14ac:dyDescent="0.25">
      <c r="A11" s="126">
        <v>721</v>
      </c>
      <c r="B11" s="127"/>
      <c r="C11" s="127"/>
      <c r="D11" s="127"/>
      <c r="E11" s="127"/>
      <c r="F11" s="127"/>
      <c r="G11" s="127"/>
      <c r="H11" s="128"/>
    </row>
    <row r="12" spans="1:8" s="1" customFormat="1" ht="30" customHeight="1" thickBot="1" x14ac:dyDescent="0.25">
      <c r="A12" s="13" t="s">
        <v>18</v>
      </c>
      <c r="B12" s="14">
        <f>SUM(B7:B11)</f>
        <v>960856</v>
      </c>
      <c r="C12" s="14">
        <f>SUM(C7:C11)</f>
        <v>41150</v>
      </c>
      <c r="D12" s="14">
        <f>SUM(D7:D11)</f>
        <v>536150</v>
      </c>
      <c r="E12" s="14">
        <f>SUM(E5:E6)</f>
        <v>7838200</v>
      </c>
      <c r="F12" s="14">
        <f>SUM(F7:F11)</f>
        <v>71000</v>
      </c>
      <c r="G12" s="14">
        <f>SUM(G7:G11)</f>
        <v>0</v>
      </c>
      <c r="H12" s="14">
        <f>SUM(H7:H11)</f>
        <v>0</v>
      </c>
    </row>
    <row r="13" spans="1:8" s="1" customFormat="1" ht="28.5" customHeight="1" thickBot="1" x14ac:dyDescent="0.25">
      <c r="A13" s="13" t="s">
        <v>41</v>
      </c>
      <c r="B13" s="209">
        <f>B12+C12+D12+E12+F12+G12+H12</f>
        <v>9447356</v>
      </c>
      <c r="C13" s="210"/>
      <c r="D13" s="210"/>
      <c r="E13" s="210"/>
      <c r="F13" s="210"/>
      <c r="G13" s="210"/>
      <c r="H13" s="211"/>
    </row>
    <row r="14" spans="1:8" ht="13.5" thickBot="1" x14ac:dyDescent="0.25">
      <c r="A14" s="5"/>
      <c r="B14" s="5"/>
      <c r="C14" s="5"/>
      <c r="D14" s="6"/>
      <c r="E14" s="15"/>
      <c r="H14" s="9"/>
    </row>
    <row r="15" spans="1:8" ht="24" customHeight="1" thickBot="1" x14ac:dyDescent="0.25">
      <c r="A15" s="70" t="s">
        <v>9</v>
      </c>
      <c r="B15" s="206" t="s">
        <v>42</v>
      </c>
      <c r="C15" s="207"/>
      <c r="D15" s="207"/>
      <c r="E15" s="207"/>
      <c r="F15" s="207"/>
      <c r="G15" s="207"/>
      <c r="H15" s="208"/>
    </row>
    <row r="16" spans="1:8" ht="90" thickBot="1" x14ac:dyDescent="0.25">
      <c r="A16" s="71" t="s">
        <v>10</v>
      </c>
      <c r="B16" s="10" t="s">
        <v>11</v>
      </c>
      <c r="C16" s="11" t="s">
        <v>12</v>
      </c>
      <c r="D16" s="11" t="s">
        <v>13</v>
      </c>
      <c r="E16" s="11" t="s">
        <v>14</v>
      </c>
      <c r="F16" s="11" t="s">
        <v>15</v>
      </c>
      <c r="G16" s="11" t="s">
        <v>38</v>
      </c>
      <c r="H16" s="12" t="s">
        <v>17</v>
      </c>
    </row>
    <row r="17" spans="1:8" s="117" customFormat="1" x14ac:dyDescent="0.2">
      <c r="A17" s="129">
        <v>634</v>
      </c>
      <c r="B17" s="114"/>
      <c r="C17" s="114"/>
      <c r="D17" s="114"/>
      <c r="E17" s="166">
        <v>38760</v>
      </c>
      <c r="F17" s="114"/>
      <c r="G17" s="114"/>
      <c r="H17" s="118"/>
    </row>
    <row r="18" spans="1:8" x14ac:dyDescent="0.2">
      <c r="A18" s="119">
        <v>636</v>
      </c>
      <c r="B18" s="130"/>
      <c r="C18" s="124"/>
      <c r="D18" s="131"/>
      <c r="E18" s="130">
        <v>7956204</v>
      </c>
      <c r="F18" s="130"/>
      <c r="G18" s="130"/>
      <c r="H18" s="132"/>
    </row>
    <row r="19" spans="1:8" x14ac:dyDescent="0.2">
      <c r="A19" s="123">
        <v>652</v>
      </c>
      <c r="B19" s="124"/>
      <c r="C19" s="124"/>
      <c r="D19" s="124">
        <v>499800</v>
      </c>
      <c r="E19" s="124"/>
      <c r="F19" s="124"/>
      <c r="G19" s="124"/>
      <c r="H19" s="125"/>
    </row>
    <row r="20" spans="1:8" x14ac:dyDescent="0.2">
      <c r="A20" s="123">
        <v>661</v>
      </c>
      <c r="B20" s="124"/>
      <c r="C20" s="124">
        <v>41973</v>
      </c>
      <c r="D20" s="124"/>
      <c r="E20" s="124"/>
      <c r="F20" s="124"/>
      <c r="G20" s="124"/>
      <c r="H20" s="125"/>
    </row>
    <row r="21" spans="1:8" x14ac:dyDescent="0.2">
      <c r="A21" s="123">
        <v>663</v>
      </c>
      <c r="B21" s="124"/>
      <c r="C21" s="124"/>
      <c r="D21" s="124"/>
      <c r="E21" s="124"/>
      <c r="F21" s="124">
        <v>72420</v>
      </c>
      <c r="G21" s="124"/>
      <c r="H21" s="125"/>
    </row>
    <row r="22" spans="1:8" x14ac:dyDescent="0.2">
      <c r="A22" s="123">
        <v>671</v>
      </c>
      <c r="B22" s="124">
        <v>1027146</v>
      </c>
      <c r="C22" s="124"/>
      <c r="D22" s="124"/>
      <c r="E22" s="124"/>
      <c r="F22" s="124"/>
      <c r="G22" s="124"/>
      <c r="H22" s="125"/>
    </row>
    <row r="23" spans="1:8" ht="13.5" thickBot="1" x14ac:dyDescent="0.25">
      <c r="A23" s="126">
        <v>721</v>
      </c>
      <c r="B23" s="127"/>
      <c r="C23" s="127"/>
      <c r="D23" s="127"/>
      <c r="E23" s="127"/>
      <c r="F23" s="127"/>
      <c r="G23" s="127"/>
      <c r="H23" s="128"/>
    </row>
    <row r="24" spans="1:8" s="1" customFormat="1" ht="30" customHeight="1" thickBot="1" x14ac:dyDescent="0.25">
      <c r="A24" s="13" t="s">
        <v>18</v>
      </c>
      <c r="B24" s="14">
        <f>SUM(B18:B23)</f>
        <v>1027146</v>
      </c>
      <c r="C24" s="14">
        <f>SUM(C18:C23)</f>
        <v>41973</v>
      </c>
      <c r="D24" s="14">
        <f>SUM(D18:D23)</f>
        <v>499800</v>
      </c>
      <c r="E24" s="14">
        <f>SUM(E17:E18)</f>
        <v>7994964</v>
      </c>
      <c r="F24" s="14">
        <f>SUM(F18:F23)</f>
        <v>72420</v>
      </c>
      <c r="G24" s="14">
        <f>SUM(G18:G23)</f>
        <v>0</v>
      </c>
      <c r="H24" s="14">
        <f>SUM(H18:H23)</f>
        <v>0</v>
      </c>
    </row>
    <row r="25" spans="1:8" s="1" customFormat="1" ht="28.5" customHeight="1" thickBot="1" x14ac:dyDescent="0.25">
      <c r="A25" s="13" t="s">
        <v>44</v>
      </c>
      <c r="B25" s="209">
        <f>B24+C24+D24+E24+F24+G24+H24</f>
        <v>9636303</v>
      </c>
      <c r="C25" s="210"/>
      <c r="D25" s="210"/>
      <c r="E25" s="210"/>
      <c r="F25" s="210"/>
      <c r="G25" s="210"/>
      <c r="H25" s="211"/>
    </row>
    <row r="26" spans="1:8" ht="13.5" thickBot="1" x14ac:dyDescent="0.25">
      <c r="D26" s="17"/>
      <c r="E26" s="18"/>
    </row>
    <row r="27" spans="1:8" ht="26.25" thickBot="1" x14ac:dyDescent="0.25">
      <c r="A27" s="70" t="s">
        <v>9</v>
      </c>
      <c r="B27" s="206" t="s">
        <v>53</v>
      </c>
      <c r="C27" s="207"/>
      <c r="D27" s="207"/>
      <c r="E27" s="207"/>
      <c r="F27" s="207"/>
      <c r="G27" s="207"/>
      <c r="H27" s="208"/>
    </row>
    <row r="28" spans="1:8" ht="90" thickBot="1" x14ac:dyDescent="0.25">
      <c r="A28" s="71" t="s">
        <v>10</v>
      </c>
      <c r="B28" s="10" t="s">
        <v>11</v>
      </c>
      <c r="C28" s="11" t="s">
        <v>12</v>
      </c>
      <c r="D28" s="11" t="s">
        <v>13</v>
      </c>
      <c r="E28" s="11" t="s">
        <v>14</v>
      </c>
      <c r="F28" s="11" t="s">
        <v>15</v>
      </c>
      <c r="G28" s="11" t="s">
        <v>38</v>
      </c>
      <c r="H28" s="12" t="s">
        <v>17</v>
      </c>
    </row>
    <row r="29" spans="1:8" s="117" customFormat="1" x14ac:dyDescent="0.2">
      <c r="A29" s="129">
        <v>634</v>
      </c>
      <c r="B29" s="115"/>
      <c r="C29" s="115"/>
      <c r="D29" s="115"/>
      <c r="E29" s="166">
        <v>39535</v>
      </c>
      <c r="F29" s="99"/>
      <c r="G29" s="115"/>
      <c r="H29" s="116"/>
    </row>
    <row r="30" spans="1:8" x14ac:dyDescent="0.2">
      <c r="A30" s="119">
        <v>636</v>
      </c>
      <c r="B30" s="130"/>
      <c r="C30" s="124"/>
      <c r="D30" s="131"/>
      <c r="E30" s="130">
        <v>8115328</v>
      </c>
      <c r="F30" s="130"/>
      <c r="G30" s="130"/>
      <c r="H30" s="132"/>
    </row>
    <row r="31" spans="1:8" x14ac:dyDescent="0.2">
      <c r="A31" s="123">
        <v>652</v>
      </c>
      <c r="B31" s="124"/>
      <c r="C31" s="124"/>
      <c r="D31" s="124">
        <v>509797</v>
      </c>
      <c r="E31" s="124"/>
      <c r="F31" s="124"/>
      <c r="G31" s="124"/>
      <c r="H31" s="125"/>
    </row>
    <row r="32" spans="1:8" x14ac:dyDescent="0.2">
      <c r="A32" s="123">
        <v>661</v>
      </c>
      <c r="B32" s="124"/>
      <c r="C32" s="124">
        <v>42812</v>
      </c>
      <c r="D32" s="124"/>
      <c r="E32" s="124"/>
      <c r="F32" s="124"/>
      <c r="G32" s="124"/>
      <c r="H32" s="125"/>
    </row>
    <row r="33" spans="1:8" ht="13.5" customHeight="1" x14ac:dyDescent="0.2">
      <c r="A33" s="123">
        <v>663</v>
      </c>
      <c r="B33" s="124"/>
      <c r="C33" s="124"/>
      <c r="D33" s="124"/>
      <c r="E33" s="124"/>
      <c r="F33" s="124">
        <v>73869</v>
      </c>
      <c r="G33" s="124"/>
      <c r="H33" s="125"/>
    </row>
    <row r="34" spans="1:8" ht="13.5" customHeight="1" x14ac:dyDescent="0.2">
      <c r="A34" s="123">
        <v>671</v>
      </c>
      <c r="B34" s="124">
        <v>1047688</v>
      </c>
      <c r="C34" s="124"/>
      <c r="D34" s="124"/>
      <c r="E34" s="124"/>
      <c r="F34" s="124"/>
      <c r="G34" s="124"/>
      <c r="H34" s="125"/>
    </row>
    <row r="35" spans="1:8" ht="13.5" customHeight="1" thickBot="1" x14ac:dyDescent="0.25">
      <c r="A35" s="126">
        <v>721</v>
      </c>
      <c r="B35" s="127"/>
      <c r="C35" s="127"/>
      <c r="D35" s="127"/>
      <c r="E35" s="127"/>
      <c r="F35" s="127"/>
      <c r="G35" s="127"/>
      <c r="H35" s="128"/>
    </row>
    <row r="36" spans="1:8" s="1" customFormat="1" ht="30" customHeight="1" thickBot="1" x14ac:dyDescent="0.25">
      <c r="A36" s="13" t="s">
        <v>18</v>
      </c>
      <c r="B36" s="14">
        <f>SUM(B30:B35)</f>
        <v>1047688</v>
      </c>
      <c r="C36" s="14">
        <f>SUM(C30:C35)</f>
        <v>42812</v>
      </c>
      <c r="D36" s="14">
        <f>SUM(D30:D35)</f>
        <v>509797</v>
      </c>
      <c r="E36" s="14">
        <f>SUM(E29:E30)</f>
        <v>8154863</v>
      </c>
      <c r="F36" s="14">
        <f>SUM(F30:F35)</f>
        <v>73869</v>
      </c>
      <c r="G36" s="14">
        <f>SUM(G30:G35)</f>
        <v>0</v>
      </c>
      <c r="H36" s="14">
        <f>SUM(H30:H35)</f>
        <v>0</v>
      </c>
    </row>
    <row r="37" spans="1:8" s="1" customFormat="1" ht="28.5" customHeight="1" thickBot="1" x14ac:dyDescent="0.25">
      <c r="A37" s="13" t="s">
        <v>54</v>
      </c>
      <c r="B37" s="209">
        <f>B36+C36+D36+E36+F36+G36+H36</f>
        <v>9829029</v>
      </c>
      <c r="C37" s="210"/>
      <c r="D37" s="210"/>
      <c r="E37" s="210"/>
      <c r="F37" s="210"/>
      <c r="G37" s="210"/>
      <c r="H37" s="211"/>
    </row>
    <row r="38" spans="1:8" ht="13.5" customHeight="1" x14ac:dyDescent="0.2">
      <c r="C38" s="19"/>
      <c r="D38" s="17"/>
      <c r="E38" s="20"/>
    </row>
    <row r="39" spans="1:8" ht="13.5" customHeight="1" x14ac:dyDescent="0.2">
      <c r="C39" s="19"/>
      <c r="D39" s="21"/>
      <c r="E39" s="22"/>
    </row>
    <row r="40" spans="1:8" ht="13.5" customHeight="1" x14ac:dyDescent="0.2">
      <c r="D40" s="23"/>
      <c r="E40" s="24"/>
    </row>
    <row r="41" spans="1:8" ht="13.5" customHeight="1" x14ac:dyDescent="0.2">
      <c r="D41" s="25"/>
      <c r="E41" s="26"/>
    </row>
    <row r="42" spans="1:8" ht="13.5" customHeight="1" x14ac:dyDescent="0.2">
      <c r="D42" s="17"/>
      <c r="E42" s="18"/>
    </row>
    <row r="43" spans="1:8" ht="28.5" customHeight="1" x14ac:dyDescent="0.2">
      <c r="C43" s="19"/>
      <c r="D43" s="17"/>
      <c r="E43" s="27"/>
    </row>
    <row r="44" spans="1:8" ht="13.5" customHeight="1" x14ac:dyDescent="0.2">
      <c r="C44" s="19"/>
      <c r="D44" s="17"/>
      <c r="E44" s="22"/>
    </row>
    <row r="45" spans="1:8" ht="13.5" customHeight="1" x14ac:dyDescent="0.2">
      <c r="D45" s="17"/>
      <c r="E45" s="18"/>
    </row>
    <row r="46" spans="1:8" ht="13.5" customHeight="1" x14ac:dyDescent="0.2">
      <c r="D46" s="17"/>
      <c r="E46" s="26"/>
    </row>
    <row r="47" spans="1:8" ht="13.5" customHeight="1" x14ac:dyDescent="0.2">
      <c r="D47" s="17"/>
      <c r="E47" s="18"/>
    </row>
    <row r="48" spans="1:8" ht="22.5" customHeight="1" x14ac:dyDescent="0.2">
      <c r="D48" s="17"/>
      <c r="E48" s="28"/>
    </row>
    <row r="49" spans="1:5" ht="13.5" customHeight="1" x14ac:dyDescent="0.2">
      <c r="D49" s="23"/>
      <c r="E49" s="24"/>
    </row>
    <row r="50" spans="1:5" ht="13.5" customHeight="1" x14ac:dyDescent="0.2">
      <c r="B50" s="19"/>
      <c r="D50" s="23"/>
      <c r="E50" s="29"/>
    </row>
    <row r="51" spans="1:5" ht="13.5" customHeight="1" x14ac:dyDescent="0.2">
      <c r="C51" s="19"/>
      <c r="D51" s="23"/>
      <c r="E51" s="30"/>
    </row>
    <row r="52" spans="1:5" ht="13.5" customHeight="1" x14ac:dyDescent="0.2">
      <c r="C52" s="19"/>
      <c r="D52" s="25"/>
      <c r="E52" s="22"/>
    </row>
    <row r="53" spans="1:5" ht="13.5" customHeight="1" x14ac:dyDescent="0.2">
      <c r="D53" s="17"/>
      <c r="E53" s="18"/>
    </row>
    <row r="54" spans="1:5" ht="13.5" customHeight="1" x14ac:dyDescent="0.2">
      <c r="B54" s="19"/>
      <c r="D54" s="17"/>
      <c r="E54" s="20"/>
    </row>
    <row r="55" spans="1:5" ht="13.5" customHeight="1" x14ac:dyDescent="0.2">
      <c r="C55" s="19"/>
      <c r="D55" s="17"/>
      <c r="E55" s="29"/>
    </row>
    <row r="56" spans="1:5" ht="13.5" customHeight="1" x14ac:dyDescent="0.2">
      <c r="C56" s="19"/>
      <c r="D56" s="25"/>
      <c r="E56" s="22"/>
    </row>
    <row r="57" spans="1:5" ht="13.5" customHeight="1" x14ac:dyDescent="0.2">
      <c r="D57" s="23"/>
      <c r="E57" s="18"/>
    </row>
    <row r="58" spans="1:5" ht="13.5" customHeight="1" x14ac:dyDescent="0.2">
      <c r="C58" s="19"/>
      <c r="D58" s="23"/>
      <c r="E58" s="29"/>
    </row>
    <row r="59" spans="1:5" ht="22.5" customHeight="1" x14ac:dyDescent="0.2">
      <c r="D59" s="25"/>
      <c r="E59" s="28"/>
    </row>
    <row r="60" spans="1:5" ht="13.5" customHeight="1" x14ac:dyDescent="0.2">
      <c r="D60" s="17"/>
      <c r="E60" s="18"/>
    </row>
    <row r="61" spans="1:5" ht="13.5" customHeight="1" x14ac:dyDescent="0.2">
      <c r="D61" s="25"/>
      <c r="E61" s="22"/>
    </row>
    <row r="62" spans="1:5" ht="13.5" customHeight="1" x14ac:dyDescent="0.2">
      <c r="D62" s="17"/>
      <c r="E62" s="18"/>
    </row>
    <row r="63" spans="1:5" ht="13.5" customHeight="1" x14ac:dyDescent="0.2">
      <c r="D63" s="17"/>
      <c r="E63" s="18"/>
    </row>
    <row r="64" spans="1:5" ht="13.5" customHeight="1" x14ac:dyDescent="0.2">
      <c r="A64" s="19"/>
      <c r="D64" s="31"/>
      <c r="E64" s="29"/>
    </row>
    <row r="65" spans="2:5" ht="13.5" customHeight="1" x14ac:dyDescent="0.2">
      <c r="B65" s="19"/>
      <c r="C65" s="19"/>
      <c r="D65" s="32"/>
      <c r="E65" s="29"/>
    </row>
    <row r="66" spans="2:5" ht="13.5" customHeight="1" x14ac:dyDescent="0.2">
      <c r="B66" s="19"/>
      <c r="C66" s="19"/>
      <c r="D66" s="32"/>
      <c r="E66" s="20"/>
    </row>
    <row r="67" spans="2:5" ht="13.5" customHeight="1" x14ac:dyDescent="0.2">
      <c r="B67" s="19"/>
      <c r="C67" s="19"/>
      <c r="D67" s="25"/>
      <c r="E67" s="26"/>
    </row>
    <row r="68" spans="2:5" x14ac:dyDescent="0.2">
      <c r="D68" s="17"/>
      <c r="E68" s="18"/>
    </row>
    <row r="69" spans="2:5" x14ac:dyDescent="0.2">
      <c r="B69" s="19"/>
      <c r="D69" s="17"/>
      <c r="E69" s="29"/>
    </row>
    <row r="70" spans="2:5" x14ac:dyDescent="0.2">
      <c r="C70" s="19"/>
      <c r="D70" s="17"/>
      <c r="E70" s="20"/>
    </row>
    <row r="71" spans="2:5" x14ac:dyDescent="0.2">
      <c r="C71" s="19"/>
      <c r="D71" s="25"/>
      <c r="E71" s="22"/>
    </row>
    <row r="72" spans="2:5" x14ac:dyDescent="0.2">
      <c r="D72" s="17"/>
      <c r="E72" s="18"/>
    </row>
    <row r="73" spans="2:5" x14ac:dyDescent="0.2">
      <c r="D73" s="17"/>
      <c r="E73" s="18"/>
    </row>
    <row r="74" spans="2:5" x14ac:dyDescent="0.2">
      <c r="D74" s="33"/>
      <c r="E74" s="34"/>
    </row>
    <row r="75" spans="2:5" x14ac:dyDescent="0.2">
      <c r="D75" s="17"/>
      <c r="E75" s="18"/>
    </row>
    <row r="76" spans="2:5" x14ac:dyDescent="0.2">
      <c r="D76" s="17"/>
      <c r="E76" s="18"/>
    </row>
    <row r="77" spans="2:5" x14ac:dyDescent="0.2">
      <c r="D77" s="17"/>
      <c r="E77" s="18"/>
    </row>
    <row r="78" spans="2:5" x14ac:dyDescent="0.2">
      <c r="D78" s="25"/>
      <c r="E78" s="22"/>
    </row>
    <row r="79" spans="2:5" x14ac:dyDescent="0.2">
      <c r="D79" s="17"/>
      <c r="E79" s="18"/>
    </row>
    <row r="80" spans="2:5" x14ac:dyDescent="0.2">
      <c r="D80" s="25"/>
      <c r="E80" s="22"/>
    </row>
    <row r="81" spans="1:5" x14ac:dyDescent="0.2">
      <c r="D81" s="17"/>
      <c r="E81" s="18"/>
    </row>
    <row r="82" spans="1:5" x14ac:dyDescent="0.2">
      <c r="D82" s="17"/>
      <c r="E82" s="18"/>
    </row>
    <row r="83" spans="1:5" x14ac:dyDescent="0.2">
      <c r="D83" s="17"/>
      <c r="E83" s="18"/>
    </row>
    <row r="84" spans="1:5" x14ac:dyDescent="0.2">
      <c r="D84" s="17"/>
      <c r="E84" s="18"/>
    </row>
    <row r="85" spans="1:5" ht="28.5" customHeight="1" x14ac:dyDescent="0.2">
      <c r="A85" s="35"/>
      <c r="B85" s="35"/>
      <c r="C85" s="35"/>
      <c r="D85" s="36"/>
      <c r="E85" s="37"/>
    </row>
    <row r="86" spans="1:5" x14ac:dyDescent="0.2">
      <c r="C86" s="19"/>
      <c r="D86" s="17"/>
      <c r="E86" s="20"/>
    </row>
    <row r="87" spans="1:5" x14ac:dyDescent="0.2">
      <c r="D87" s="38"/>
      <c r="E87" s="39"/>
    </row>
    <row r="88" spans="1:5" x14ac:dyDescent="0.2">
      <c r="D88" s="17"/>
      <c r="E88" s="18"/>
    </row>
    <row r="89" spans="1:5" x14ac:dyDescent="0.2">
      <c r="D89" s="33"/>
      <c r="E89" s="34"/>
    </row>
    <row r="90" spans="1:5" x14ac:dyDescent="0.2">
      <c r="D90" s="33"/>
      <c r="E90" s="34"/>
    </row>
    <row r="91" spans="1:5" x14ac:dyDescent="0.2">
      <c r="D91" s="17"/>
      <c r="E91" s="18"/>
    </row>
    <row r="92" spans="1:5" x14ac:dyDescent="0.2">
      <c r="D92" s="25"/>
      <c r="E92" s="22"/>
    </row>
    <row r="93" spans="1:5" x14ac:dyDescent="0.2">
      <c r="D93" s="17"/>
      <c r="E93" s="18"/>
    </row>
    <row r="94" spans="1:5" x14ac:dyDescent="0.2">
      <c r="D94" s="17"/>
      <c r="E94" s="18"/>
    </row>
    <row r="95" spans="1:5" x14ac:dyDescent="0.2">
      <c r="D95" s="25"/>
      <c r="E95" s="22"/>
    </row>
    <row r="96" spans="1:5" x14ac:dyDescent="0.2">
      <c r="D96" s="17"/>
      <c r="E96" s="18"/>
    </row>
    <row r="97" spans="2:5" x14ac:dyDescent="0.2">
      <c r="D97" s="33"/>
      <c r="E97" s="34"/>
    </row>
    <row r="98" spans="2:5" x14ac:dyDescent="0.2">
      <c r="D98" s="25"/>
      <c r="E98" s="39"/>
    </row>
    <row r="99" spans="2:5" x14ac:dyDescent="0.2">
      <c r="D99" s="23"/>
      <c r="E99" s="34"/>
    </row>
    <row r="100" spans="2:5" x14ac:dyDescent="0.2">
      <c r="D100" s="25"/>
      <c r="E100" s="22"/>
    </row>
    <row r="101" spans="2:5" x14ac:dyDescent="0.2">
      <c r="D101" s="17"/>
      <c r="E101" s="18"/>
    </row>
    <row r="102" spans="2:5" x14ac:dyDescent="0.2">
      <c r="C102" s="19"/>
      <c r="D102" s="17"/>
      <c r="E102" s="20"/>
    </row>
    <row r="103" spans="2:5" x14ac:dyDescent="0.2">
      <c r="D103" s="23"/>
      <c r="E103" s="22"/>
    </row>
    <row r="104" spans="2:5" x14ac:dyDescent="0.2">
      <c r="D104" s="23"/>
      <c r="E104" s="34"/>
    </row>
    <row r="105" spans="2:5" x14ac:dyDescent="0.2">
      <c r="C105" s="19"/>
      <c r="D105" s="23"/>
      <c r="E105" s="40"/>
    </row>
    <row r="106" spans="2:5" x14ac:dyDescent="0.2">
      <c r="C106" s="19"/>
      <c r="D106" s="25"/>
      <c r="E106" s="26"/>
    </row>
    <row r="107" spans="2:5" x14ac:dyDescent="0.2">
      <c r="D107" s="17"/>
      <c r="E107" s="18"/>
    </row>
    <row r="108" spans="2:5" x14ac:dyDescent="0.2">
      <c r="D108" s="38"/>
      <c r="E108" s="41"/>
    </row>
    <row r="109" spans="2:5" ht="11.25" customHeight="1" x14ac:dyDescent="0.2">
      <c r="D109" s="33"/>
      <c r="E109" s="34"/>
    </row>
    <row r="110" spans="2:5" ht="24" customHeight="1" x14ac:dyDescent="0.2">
      <c r="B110" s="19"/>
      <c r="D110" s="33"/>
      <c r="E110" s="42"/>
    </row>
    <row r="111" spans="2:5" ht="15" customHeight="1" x14ac:dyDescent="0.2">
      <c r="C111" s="19"/>
      <c r="D111" s="33"/>
      <c r="E111" s="42"/>
    </row>
    <row r="112" spans="2:5" ht="11.25" customHeight="1" x14ac:dyDescent="0.2">
      <c r="D112" s="38"/>
      <c r="E112" s="39"/>
    </row>
    <row r="113" spans="1:5" x14ac:dyDescent="0.2">
      <c r="D113" s="33"/>
      <c r="E113" s="34"/>
    </row>
    <row r="114" spans="1:5" ht="13.5" customHeight="1" x14ac:dyDescent="0.2">
      <c r="B114" s="19"/>
      <c r="D114" s="33"/>
      <c r="E114" s="43"/>
    </row>
    <row r="115" spans="1:5" ht="12.75" customHeight="1" x14ac:dyDescent="0.2">
      <c r="C115" s="19"/>
      <c r="D115" s="33"/>
      <c r="E115" s="20"/>
    </row>
    <row r="116" spans="1:5" ht="12.75" customHeight="1" x14ac:dyDescent="0.2">
      <c r="C116" s="19"/>
      <c r="D116" s="25"/>
      <c r="E116" s="26"/>
    </row>
    <row r="117" spans="1:5" x14ac:dyDescent="0.2">
      <c r="D117" s="17"/>
      <c r="E117" s="18"/>
    </row>
    <row r="118" spans="1:5" x14ac:dyDescent="0.2">
      <c r="C118" s="19"/>
      <c r="D118" s="17"/>
      <c r="E118" s="40"/>
    </row>
    <row r="119" spans="1:5" x14ac:dyDescent="0.2">
      <c r="D119" s="38"/>
      <c r="E119" s="39"/>
    </row>
    <row r="120" spans="1:5" x14ac:dyDescent="0.2">
      <c r="D120" s="33"/>
      <c r="E120" s="34"/>
    </row>
    <row r="121" spans="1:5" x14ac:dyDescent="0.2">
      <c r="D121" s="17"/>
      <c r="E121" s="18"/>
    </row>
    <row r="122" spans="1:5" ht="19.5" customHeight="1" x14ac:dyDescent="0.2">
      <c r="A122" s="44"/>
      <c r="B122" s="5"/>
      <c r="C122" s="5"/>
      <c r="D122" s="5"/>
      <c r="E122" s="29"/>
    </row>
    <row r="123" spans="1:5" ht="15" customHeight="1" x14ac:dyDescent="0.2">
      <c r="A123" s="19"/>
      <c r="D123" s="31"/>
      <c r="E123" s="29"/>
    </row>
    <row r="124" spans="1:5" x14ac:dyDescent="0.2">
      <c r="A124" s="19"/>
      <c r="B124" s="19"/>
      <c r="D124" s="31"/>
      <c r="E124" s="20"/>
    </row>
    <row r="125" spans="1:5" x14ac:dyDescent="0.2">
      <c r="C125" s="19"/>
      <c r="D125" s="17"/>
      <c r="E125" s="29"/>
    </row>
    <row r="126" spans="1:5" x14ac:dyDescent="0.2">
      <c r="D126" s="21"/>
      <c r="E126" s="22"/>
    </row>
    <row r="127" spans="1:5" x14ac:dyDescent="0.2">
      <c r="B127" s="19"/>
      <c r="D127" s="17"/>
      <c r="E127" s="20"/>
    </row>
    <row r="128" spans="1:5" x14ac:dyDescent="0.2">
      <c r="C128" s="19"/>
      <c r="D128" s="17"/>
      <c r="E128" s="20"/>
    </row>
    <row r="129" spans="1:5" x14ac:dyDescent="0.2">
      <c r="D129" s="25"/>
      <c r="E129" s="26"/>
    </row>
    <row r="130" spans="1:5" ht="22.5" customHeight="1" x14ac:dyDescent="0.2">
      <c r="C130" s="19"/>
      <c r="D130" s="17"/>
      <c r="E130" s="27"/>
    </row>
    <row r="131" spans="1:5" x14ac:dyDescent="0.2">
      <c r="D131" s="17"/>
      <c r="E131" s="26"/>
    </row>
    <row r="132" spans="1:5" x14ac:dyDescent="0.2">
      <c r="B132" s="19"/>
      <c r="D132" s="23"/>
      <c r="E132" s="29"/>
    </row>
    <row r="133" spans="1:5" x14ac:dyDescent="0.2">
      <c r="C133" s="19"/>
      <c r="D133" s="23"/>
      <c r="E133" s="30"/>
    </row>
    <row r="134" spans="1:5" x14ac:dyDescent="0.2">
      <c r="D134" s="25"/>
      <c r="E134" s="22"/>
    </row>
    <row r="135" spans="1:5" ht="13.5" customHeight="1" x14ac:dyDescent="0.2">
      <c r="A135" s="19"/>
      <c r="D135" s="31"/>
      <c r="E135" s="29"/>
    </row>
    <row r="136" spans="1:5" ht="13.5" customHeight="1" x14ac:dyDescent="0.2">
      <c r="B136" s="19"/>
      <c r="D136" s="17"/>
      <c r="E136" s="29"/>
    </row>
    <row r="137" spans="1:5" ht="13.5" customHeight="1" x14ac:dyDescent="0.2">
      <c r="C137" s="19"/>
      <c r="D137" s="17"/>
      <c r="E137" s="20"/>
    </row>
    <row r="138" spans="1:5" x14ac:dyDescent="0.2">
      <c r="C138" s="19"/>
      <c r="D138" s="25"/>
      <c r="E138" s="22"/>
    </row>
    <row r="139" spans="1:5" x14ac:dyDescent="0.2">
      <c r="C139" s="19"/>
      <c r="D139" s="17"/>
      <c r="E139" s="20"/>
    </row>
    <row r="140" spans="1:5" x14ac:dyDescent="0.2">
      <c r="D140" s="38"/>
      <c r="E140" s="39"/>
    </row>
    <row r="141" spans="1:5" x14ac:dyDescent="0.2">
      <c r="C141" s="19"/>
      <c r="D141" s="23"/>
      <c r="E141" s="40"/>
    </row>
    <row r="142" spans="1:5" x14ac:dyDescent="0.2">
      <c r="C142" s="19"/>
      <c r="D142" s="25"/>
      <c r="E142" s="26"/>
    </row>
    <row r="143" spans="1:5" x14ac:dyDescent="0.2">
      <c r="D143" s="38"/>
      <c r="E143" s="45"/>
    </row>
    <row r="144" spans="1:5" x14ac:dyDescent="0.2">
      <c r="B144" s="19"/>
      <c r="D144" s="33"/>
      <c r="E144" s="43"/>
    </row>
    <row r="145" spans="1:5" x14ac:dyDescent="0.2">
      <c r="C145" s="19"/>
      <c r="D145" s="33"/>
      <c r="E145" s="20"/>
    </row>
    <row r="146" spans="1:5" x14ac:dyDescent="0.2">
      <c r="C146" s="19"/>
      <c r="D146" s="25"/>
      <c r="E146" s="26"/>
    </row>
    <row r="147" spans="1:5" x14ac:dyDescent="0.2">
      <c r="C147" s="19"/>
      <c r="D147" s="25"/>
      <c r="E147" s="26"/>
    </row>
    <row r="148" spans="1:5" x14ac:dyDescent="0.2">
      <c r="D148" s="17"/>
      <c r="E148" s="18"/>
    </row>
    <row r="149" spans="1:5" s="46" customFormat="1" ht="18" customHeight="1" x14ac:dyDescent="0.25">
      <c r="A149" s="204"/>
      <c r="B149" s="205"/>
      <c r="C149" s="205"/>
      <c r="D149" s="205"/>
      <c r="E149" s="205"/>
    </row>
    <row r="150" spans="1:5" ht="28.5" customHeight="1" x14ac:dyDescent="0.2">
      <c r="A150" s="35"/>
      <c r="B150" s="35"/>
      <c r="C150" s="35"/>
      <c r="D150" s="36"/>
      <c r="E150" s="37"/>
    </row>
    <row r="152" spans="1:5" ht="15.75" x14ac:dyDescent="0.2">
      <c r="A152" s="48"/>
      <c r="B152" s="19"/>
      <c r="C152" s="19"/>
      <c r="D152" s="49"/>
      <c r="E152" s="4"/>
    </row>
    <row r="153" spans="1:5" x14ac:dyDescent="0.2">
      <c r="A153" s="19"/>
      <c r="B153" s="19"/>
      <c r="C153" s="19"/>
      <c r="D153" s="49"/>
      <c r="E153" s="4"/>
    </row>
    <row r="154" spans="1:5" ht="17.25" customHeight="1" x14ac:dyDescent="0.2">
      <c r="A154" s="19"/>
      <c r="B154" s="19"/>
      <c r="C154" s="19"/>
      <c r="D154" s="49"/>
      <c r="E154" s="4"/>
    </row>
    <row r="155" spans="1:5" ht="13.5" customHeight="1" x14ac:dyDescent="0.2">
      <c r="A155" s="19"/>
      <c r="B155" s="19"/>
      <c r="C155" s="19"/>
      <c r="D155" s="49"/>
      <c r="E155" s="4"/>
    </row>
    <row r="156" spans="1:5" x14ac:dyDescent="0.2">
      <c r="A156" s="19"/>
      <c r="B156" s="19"/>
      <c r="C156" s="19"/>
      <c r="D156" s="49"/>
      <c r="E156" s="4"/>
    </row>
    <row r="157" spans="1:5" x14ac:dyDescent="0.2">
      <c r="A157" s="19"/>
      <c r="B157" s="19"/>
      <c r="C157" s="19"/>
    </row>
    <row r="158" spans="1:5" x14ac:dyDescent="0.2">
      <c r="A158" s="19"/>
      <c r="B158" s="19"/>
      <c r="C158" s="19"/>
      <c r="D158" s="49"/>
      <c r="E158" s="4"/>
    </row>
    <row r="159" spans="1:5" x14ac:dyDescent="0.2">
      <c r="A159" s="19"/>
      <c r="B159" s="19"/>
      <c r="C159" s="19"/>
      <c r="D159" s="49"/>
      <c r="E159" s="50"/>
    </row>
    <row r="160" spans="1:5" x14ac:dyDescent="0.2">
      <c r="A160" s="19"/>
      <c r="B160" s="19"/>
      <c r="C160" s="19"/>
      <c r="D160" s="49"/>
      <c r="E160" s="4"/>
    </row>
    <row r="161" spans="1:5" ht="22.5" customHeight="1" x14ac:dyDescent="0.2">
      <c r="A161" s="19"/>
      <c r="B161" s="19"/>
      <c r="C161" s="19"/>
      <c r="D161" s="49"/>
      <c r="E161" s="27"/>
    </row>
    <row r="162" spans="1:5" ht="22.5" customHeight="1" x14ac:dyDescent="0.2">
      <c r="D162" s="25"/>
      <c r="E162" s="28"/>
    </row>
  </sheetData>
  <mergeCells count="8">
    <mergeCell ref="A149:E149"/>
    <mergeCell ref="B3:H3"/>
    <mergeCell ref="B37:H37"/>
    <mergeCell ref="A1:H1"/>
    <mergeCell ref="B13:H13"/>
    <mergeCell ref="B15:H15"/>
    <mergeCell ref="B25:H25"/>
    <mergeCell ref="B27:H27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62" firstPageNumber="2" orientation="landscape" useFirstPageNumber="1" r:id="rId1"/>
  <headerFooter alignWithMargins="0">
    <oddFooter>&amp;R&amp;P</oddFooter>
  </headerFooter>
  <rowBreaks count="3" manualBreakCount="3">
    <brk id="13" max="8" man="1"/>
    <brk id="83" max="9" man="1"/>
    <brk id="14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55"/>
  <sheetViews>
    <sheetView tabSelected="1" topLeftCell="A109" zoomScale="80" zoomScaleNormal="80" workbookViewId="0">
      <selection activeCell="E46" sqref="E46"/>
    </sheetView>
  </sheetViews>
  <sheetFormatPr defaultColWidth="11.42578125" defaultRowHeight="12.75" x14ac:dyDescent="0.2"/>
  <cols>
    <col min="1" max="1" width="20.28515625" style="66" customWidth="1"/>
    <col min="2" max="2" width="44" style="67" customWidth="1"/>
    <col min="3" max="3" width="16" style="2" customWidth="1"/>
    <col min="4" max="4" width="17.85546875" style="2" bestFit="1" customWidth="1"/>
    <col min="5" max="5" width="14" style="2" bestFit="1" customWidth="1"/>
    <col min="6" max="6" width="14.5703125" style="2" bestFit="1" customWidth="1"/>
    <col min="7" max="7" width="14.7109375" style="2" customWidth="1"/>
    <col min="8" max="8" width="12.28515625" style="2" customWidth="1"/>
    <col min="9" max="9" width="14.28515625" style="2" customWidth="1"/>
    <col min="10" max="10" width="10" style="2" customWidth="1"/>
    <col min="11" max="11" width="15.7109375" style="2" customWidth="1"/>
    <col min="12" max="12" width="17.85546875" style="2" bestFit="1" customWidth="1"/>
    <col min="13" max="16384" width="11.42578125" style="3"/>
  </cols>
  <sheetData>
    <row r="1" spans="1:63" ht="24" customHeight="1" thickBot="1" x14ac:dyDescent="0.25">
      <c r="A1" s="212" t="s">
        <v>19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63" s="4" customFormat="1" ht="68.25" thickBot="1" x14ac:dyDescent="0.25">
      <c r="A2" s="161" t="s">
        <v>20</v>
      </c>
      <c r="B2" s="162" t="s">
        <v>21</v>
      </c>
      <c r="C2" s="163" t="s">
        <v>55</v>
      </c>
      <c r="D2" s="164" t="s">
        <v>11</v>
      </c>
      <c r="E2" s="164" t="s">
        <v>12</v>
      </c>
      <c r="F2" s="164" t="s">
        <v>13</v>
      </c>
      <c r="G2" s="164" t="s">
        <v>14</v>
      </c>
      <c r="H2" s="164" t="s">
        <v>22</v>
      </c>
      <c r="I2" s="164" t="s">
        <v>16</v>
      </c>
      <c r="J2" s="164" t="s">
        <v>17</v>
      </c>
      <c r="K2" s="163" t="s">
        <v>43</v>
      </c>
      <c r="L2" s="165" t="s">
        <v>56</v>
      </c>
    </row>
    <row r="3" spans="1:63" x14ac:dyDescent="0.2">
      <c r="A3" s="97"/>
      <c r="B3" s="98"/>
      <c r="C3" s="139"/>
      <c r="D3" s="139"/>
      <c r="E3" s="139"/>
      <c r="F3" s="139"/>
      <c r="G3" s="139"/>
      <c r="H3" s="139"/>
      <c r="I3" s="139"/>
      <c r="J3" s="139"/>
      <c r="K3" s="139"/>
      <c r="L3" s="141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</row>
    <row r="4" spans="1:63" s="4" customFormat="1" ht="25.5" x14ac:dyDescent="0.2">
      <c r="A4" s="100"/>
      <c r="B4" s="86" t="s">
        <v>57</v>
      </c>
      <c r="C4" s="142"/>
      <c r="D4" s="142"/>
      <c r="E4" s="142"/>
      <c r="F4" s="142"/>
      <c r="G4" s="142"/>
      <c r="H4" s="142"/>
      <c r="I4" s="142"/>
      <c r="J4" s="142"/>
      <c r="K4" s="142"/>
      <c r="L4" s="143"/>
    </row>
    <row r="5" spans="1:63" x14ac:dyDescent="0.2">
      <c r="A5" s="100"/>
      <c r="B5" s="87" t="s">
        <v>58</v>
      </c>
      <c r="C5" s="144"/>
      <c r="D5" s="144"/>
      <c r="E5" s="144"/>
      <c r="F5" s="144"/>
      <c r="G5" s="144"/>
      <c r="H5" s="144"/>
      <c r="I5" s="144"/>
      <c r="J5" s="144"/>
      <c r="K5" s="144"/>
      <c r="L5" s="145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</row>
    <row r="6" spans="1:63" s="4" customFormat="1" x14ac:dyDescent="0.2">
      <c r="A6" s="100"/>
      <c r="B6" s="88" t="s">
        <v>99</v>
      </c>
      <c r="C6" s="177">
        <f>SUM(C10+C17+C25+C30+C35+C41+C49+C54+C60+C67+C74+C85+C96+C101+C106+C113+C120+C128+C134)</f>
        <v>9447356</v>
      </c>
      <c r="D6" s="177">
        <f t="shared" ref="D6:L6" si="0">SUM(D10+D17+D25+D30+D35+D41+D49+D54+D60+D67+D74+D85+D96+D101+D106+D113+D120+D128+D134)</f>
        <v>960856</v>
      </c>
      <c r="E6" s="177">
        <f t="shared" si="0"/>
        <v>41150</v>
      </c>
      <c r="F6" s="177">
        <f t="shared" si="0"/>
        <v>536150</v>
      </c>
      <c r="G6" s="177">
        <f t="shared" si="0"/>
        <v>7838200</v>
      </c>
      <c r="H6" s="177">
        <f t="shared" si="0"/>
        <v>71000</v>
      </c>
      <c r="I6" s="177">
        <f t="shared" si="0"/>
        <v>0</v>
      </c>
      <c r="J6" s="177">
        <f t="shared" si="0"/>
        <v>0</v>
      </c>
      <c r="K6" s="177">
        <f t="shared" si="0"/>
        <v>9636303.120000001</v>
      </c>
      <c r="L6" s="177">
        <f t="shared" si="0"/>
        <v>9829028.782399999</v>
      </c>
    </row>
    <row r="7" spans="1:63" s="4" customFormat="1" ht="12.75" customHeight="1" x14ac:dyDescent="0.2">
      <c r="A7" s="101"/>
      <c r="B7" s="89" t="s">
        <v>59</v>
      </c>
      <c r="C7" s="142"/>
      <c r="D7" s="142"/>
      <c r="E7" s="142"/>
      <c r="F7" s="142"/>
      <c r="G7" s="142"/>
      <c r="H7" s="142"/>
      <c r="I7" s="142"/>
      <c r="J7" s="142"/>
      <c r="K7" s="142">
        <f t="shared" ref="K7:K73" si="1">C7+(C7*0.02)</f>
        <v>0</v>
      </c>
      <c r="L7" s="143">
        <f t="shared" ref="L7:L9" si="2">K7+(K7*0.02)</f>
        <v>0</v>
      </c>
    </row>
    <row r="8" spans="1:63" s="4" customFormat="1" x14ac:dyDescent="0.2">
      <c r="A8" s="101" t="s">
        <v>60</v>
      </c>
      <c r="B8" s="89" t="s">
        <v>61</v>
      </c>
      <c r="C8" s="142"/>
      <c r="D8" s="142"/>
      <c r="E8" s="142"/>
      <c r="F8" s="142"/>
      <c r="G8" s="142"/>
      <c r="H8" s="142"/>
      <c r="I8" s="142"/>
      <c r="J8" s="142"/>
      <c r="K8" s="142">
        <f t="shared" si="1"/>
        <v>0</v>
      </c>
      <c r="L8" s="143">
        <f t="shared" si="2"/>
        <v>0</v>
      </c>
    </row>
    <row r="9" spans="1:63" s="4" customFormat="1" x14ac:dyDescent="0.2">
      <c r="A9" s="102" t="s">
        <v>62</v>
      </c>
      <c r="B9" s="90" t="s">
        <v>63</v>
      </c>
      <c r="C9" s="142"/>
      <c r="D9" s="142"/>
      <c r="E9" s="142"/>
      <c r="F9" s="142"/>
      <c r="G9" s="142"/>
      <c r="H9" s="142"/>
      <c r="I9" s="142"/>
      <c r="J9" s="142"/>
      <c r="K9" s="142">
        <f t="shared" si="1"/>
        <v>0</v>
      </c>
      <c r="L9" s="143">
        <f t="shared" si="2"/>
        <v>0</v>
      </c>
    </row>
    <row r="10" spans="1:63" s="176" customFormat="1" x14ac:dyDescent="0.2">
      <c r="A10" s="173">
        <v>3</v>
      </c>
      <c r="B10" s="174" t="s">
        <v>23</v>
      </c>
      <c r="C10" s="170">
        <f>SUM(C11)</f>
        <v>9930</v>
      </c>
      <c r="D10" s="170">
        <f t="shared" ref="D10:J10" si="3">SUM(D11)</f>
        <v>9930</v>
      </c>
      <c r="E10" s="170">
        <f t="shared" si="3"/>
        <v>0</v>
      </c>
      <c r="F10" s="170">
        <f t="shared" si="3"/>
        <v>0</v>
      </c>
      <c r="G10" s="170">
        <f t="shared" si="3"/>
        <v>0</v>
      </c>
      <c r="H10" s="170">
        <f t="shared" si="3"/>
        <v>0</v>
      </c>
      <c r="I10" s="170">
        <f t="shared" si="3"/>
        <v>0</v>
      </c>
      <c r="J10" s="170">
        <f t="shared" si="3"/>
        <v>0</v>
      </c>
      <c r="K10" s="170">
        <f t="shared" si="1"/>
        <v>10128.6</v>
      </c>
      <c r="L10" s="171">
        <f>K10+(K10*0.02)</f>
        <v>10331.172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s="4" customFormat="1" x14ac:dyDescent="0.2">
      <c r="A11" s="103">
        <v>32</v>
      </c>
      <c r="B11" s="91" t="s">
        <v>110</v>
      </c>
      <c r="C11" s="142">
        <f>SUM(C12:C14)</f>
        <v>9930</v>
      </c>
      <c r="D11" s="142">
        <f t="shared" ref="D11:J11" si="4">SUM(D12:D14)</f>
        <v>9930</v>
      </c>
      <c r="E11" s="142">
        <f t="shared" si="4"/>
        <v>0</v>
      </c>
      <c r="F11" s="142">
        <f t="shared" si="4"/>
        <v>0</v>
      </c>
      <c r="G11" s="142">
        <f t="shared" si="4"/>
        <v>0</v>
      </c>
      <c r="H11" s="142">
        <f t="shared" si="4"/>
        <v>0</v>
      </c>
      <c r="I11" s="142">
        <f t="shared" si="4"/>
        <v>0</v>
      </c>
      <c r="J11" s="142">
        <f t="shared" si="4"/>
        <v>0</v>
      </c>
      <c r="K11" s="142"/>
      <c r="L11" s="143"/>
    </row>
    <row r="12" spans="1:63" x14ac:dyDescent="0.2">
      <c r="A12" s="104">
        <v>321</v>
      </c>
      <c r="B12" s="96" t="s">
        <v>27</v>
      </c>
      <c r="C12" s="146">
        <f>SUM(D12:J12)</f>
        <v>7930</v>
      </c>
      <c r="D12" s="144">
        <v>7930</v>
      </c>
      <c r="E12" s="144"/>
      <c r="F12" s="144"/>
      <c r="G12" s="144"/>
      <c r="H12" s="144"/>
      <c r="I12" s="144"/>
      <c r="J12" s="144"/>
      <c r="K12" s="144">
        <f t="shared" si="1"/>
        <v>8088.6</v>
      </c>
      <c r="L12" s="147">
        <f t="shared" ref="L12:L14" si="5">K12+(K12*0.02)</f>
        <v>8250.3720000000012</v>
      </c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</row>
    <row r="13" spans="1:63" x14ac:dyDescent="0.2">
      <c r="A13" s="105">
        <v>323</v>
      </c>
      <c r="B13" s="106" t="s">
        <v>29</v>
      </c>
      <c r="C13" s="146">
        <f>SUM(D13:J13)</f>
        <v>0</v>
      </c>
      <c r="D13" s="144"/>
      <c r="E13" s="144"/>
      <c r="F13" s="144"/>
      <c r="G13" s="144"/>
      <c r="H13" s="144"/>
      <c r="I13" s="144"/>
      <c r="J13" s="144"/>
      <c r="K13" s="144">
        <f t="shared" si="1"/>
        <v>0</v>
      </c>
      <c r="L13" s="147">
        <f t="shared" si="5"/>
        <v>0</v>
      </c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</row>
    <row r="14" spans="1:63" x14ac:dyDescent="0.2">
      <c r="A14" s="105">
        <v>329</v>
      </c>
      <c r="B14" s="106" t="s">
        <v>30</v>
      </c>
      <c r="C14" s="146">
        <f>SUM(D14:J14)</f>
        <v>2000</v>
      </c>
      <c r="D14" s="144">
        <v>2000</v>
      </c>
      <c r="E14" s="144"/>
      <c r="F14" s="144"/>
      <c r="G14" s="144"/>
      <c r="H14" s="144"/>
      <c r="I14" s="144"/>
      <c r="J14" s="144"/>
      <c r="K14" s="144">
        <f t="shared" si="1"/>
        <v>2040</v>
      </c>
      <c r="L14" s="147">
        <f t="shared" si="5"/>
        <v>2080.8000000000002</v>
      </c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</row>
    <row r="15" spans="1:63" s="4" customFormat="1" x14ac:dyDescent="0.2">
      <c r="A15" s="100"/>
      <c r="B15" s="95"/>
      <c r="C15" s="142"/>
      <c r="D15" s="142"/>
      <c r="E15" s="142"/>
      <c r="F15" s="142"/>
      <c r="G15" s="142"/>
      <c r="H15" s="142"/>
      <c r="I15" s="142"/>
      <c r="J15" s="142"/>
      <c r="K15" s="142">
        <f t="shared" si="1"/>
        <v>0</v>
      </c>
      <c r="L15" s="143"/>
    </row>
    <row r="16" spans="1:63" s="4" customFormat="1" ht="25.5" x14ac:dyDescent="0.2">
      <c r="A16" s="102" t="s">
        <v>64</v>
      </c>
      <c r="B16" s="90" t="s">
        <v>65</v>
      </c>
      <c r="C16" s="142"/>
      <c r="D16" s="142"/>
      <c r="E16" s="142"/>
      <c r="F16" s="142"/>
      <c r="G16" s="142"/>
      <c r="H16" s="142"/>
      <c r="I16" s="142"/>
      <c r="J16" s="142"/>
      <c r="K16" s="142">
        <f t="shared" si="1"/>
        <v>0</v>
      </c>
      <c r="L16" s="143"/>
    </row>
    <row r="17" spans="1:63" s="176" customFormat="1" x14ac:dyDescent="0.2">
      <c r="A17" s="173">
        <v>3</v>
      </c>
      <c r="B17" s="174" t="s">
        <v>23</v>
      </c>
      <c r="C17" s="170">
        <f>SUM(C18+C23)</f>
        <v>208300</v>
      </c>
      <c r="D17" s="170">
        <f t="shared" ref="D17:L17" si="6">SUM(D18+D23)</f>
        <v>208300</v>
      </c>
      <c r="E17" s="170">
        <f t="shared" si="6"/>
        <v>0</v>
      </c>
      <c r="F17" s="170">
        <f t="shared" si="6"/>
        <v>0</v>
      </c>
      <c r="G17" s="170">
        <f t="shared" si="6"/>
        <v>0</v>
      </c>
      <c r="H17" s="170">
        <f t="shared" si="6"/>
        <v>0</v>
      </c>
      <c r="I17" s="170">
        <f t="shared" si="6"/>
        <v>0</v>
      </c>
      <c r="J17" s="170">
        <f t="shared" si="6"/>
        <v>0</v>
      </c>
      <c r="K17" s="170">
        <f t="shared" si="6"/>
        <v>212466</v>
      </c>
      <c r="L17" s="170">
        <f t="shared" si="6"/>
        <v>216715.32000000004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s="4" customFormat="1" x14ac:dyDescent="0.2">
      <c r="A18" s="103">
        <v>32</v>
      </c>
      <c r="B18" s="91" t="s">
        <v>110</v>
      </c>
      <c r="C18" s="142">
        <f>SUM(C19:C22)</f>
        <v>204300</v>
      </c>
      <c r="D18" s="142">
        <f t="shared" ref="D18:L18" si="7">SUM(D19:D22)</f>
        <v>204300</v>
      </c>
      <c r="E18" s="142">
        <f t="shared" si="7"/>
        <v>0</v>
      </c>
      <c r="F18" s="142">
        <f t="shared" si="7"/>
        <v>0</v>
      </c>
      <c r="G18" s="142">
        <f t="shared" si="7"/>
        <v>0</v>
      </c>
      <c r="H18" s="142">
        <f t="shared" si="7"/>
        <v>0</v>
      </c>
      <c r="I18" s="142">
        <f t="shared" si="7"/>
        <v>0</v>
      </c>
      <c r="J18" s="142">
        <f t="shared" si="7"/>
        <v>0</v>
      </c>
      <c r="K18" s="142">
        <f t="shared" si="7"/>
        <v>208386</v>
      </c>
      <c r="L18" s="142">
        <f t="shared" si="7"/>
        <v>212553.72000000003</v>
      </c>
    </row>
    <row r="19" spans="1:63" x14ac:dyDescent="0.2">
      <c r="A19" s="105">
        <v>321</v>
      </c>
      <c r="B19" s="106" t="s">
        <v>27</v>
      </c>
      <c r="C19" s="146">
        <f t="shared" ref="C19:C27" si="8">SUM(D19:J19)</f>
        <v>21600</v>
      </c>
      <c r="D19" s="144">
        <v>21600</v>
      </c>
      <c r="E19" s="144"/>
      <c r="F19" s="144"/>
      <c r="G19" s="144"/>
      <c r="H19" s="144"/>
      <c r="I19" s="144"/>
      <c r="J19" s="144"/>
      <c r="K19" s="144">
        <f t="shared" si="1"/>
        <v>22032</v>
      </c>
      <c r="L19" s="147">
        <f t="shared" ref="L17:L27" si="9">K19+(K19*0.02)</f>
        <v>22472.639999999999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</row>
    <row r="20" spans="1:63" x14ac:dyDescent="0.2">
      <c r="A20" s="105">
        <v>322</v>
      </c>
      <c r="B20" s="106" t="s">
        <v>28</v>
      </c>
      <c r="C20" s="146">
        <f t="shared" si="8"/>
        <v>86000</v>
      </c>
      <c r="D20" s="144">
        <v>86000</v>
      </c>
      <c r="E20" s="144"/>
      <c r="F20" s="144"/>
      <c r="G20" s="144"/>
      <c r="H20" s="144"/>
      <c r="I20" s="144"/>
      <c r="J20" s="144"/>
      <c r="K20" s="144">
        <f t="shared" si="1"/>
        <v>87720</v>
      </c>
      <c r="L20" s="147">
        <f t="shared" si="9"/>
        <v>89474.4</v>
      </c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</row>
    <row r="21" spans="1:63" x14ac:dyDescent="0.2">
      <c r="A21" s="105">
        <v>323</v>
      </c>
      <c r="B21" s="106" t="s">
        <v>29</v>
      </c>
      <c r="C21" s="146">
        <f t="shared" si="8"/>
        <v>74000</v>
      </c>
      <c r="D21" s="144">
        <v>74000</v>
      </c>
      <c r="E21" s="144"/>
      <c r="F21" s="144"/>
      <c r="G21" s="144"/>
      <c r="H21" s="144"/>
      <c r="I21" s="144"/>
      <c r="J21" s="144"/>
      <c r="K21" s="144">
        <f t="shared" si="1"/>
        <v>75480</v>
      </c>
      <c r="L21" s="147">
        <f t="shared" si="9"/>
        <v>76989.600000000006</v>
      </c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</row>
    <row r="22" spans="1:63" x14ac:dyDescent="0.2">
      <c r="A22" s="105">
        <v>329</v>
      </c>
      <c r="B22" s="106" t="s">
        <v>30</v>
      </c>
      <c r="C22" s="146">
        <f t="shared" si="8"/>
        <v>22700</v>
      </c>
      <c r="D22" s="144">
        <v>22700</v>
      </c>
      <c r="E22" s="144"/>
      <c r="F22" s="144"/>
      <c r="G22" s="144"/>
      <c r="H22" s="144"/>
      <c r="I22" s="144"/>
      <c r="J22" s="144"/>
      <c r="K22" s="144">
        <f t="shared" si="1"/>
        <v>23154</v>
      </c>
      <c r="L22" s="147">
        <f t="shared" si="9"/>
        <v>23617.08</v>
      </c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</row>
    <row r="23" spans="1:63" s="4" customFormat="1" x14ac:dyDescent="0.2">
      <c r="A23" s="154">
        <v>34</v>
      </c>
      <c r="B23" s="155" t="s">
        <v>111</v>
      </c>
      <c r="C23" s="142">
        <f>SUM(C24)</f>
        <v>4000</v>
      </c>
      <c r="D23" s="142">
        <f t="shared" ref="D23:J23" si="10">SUM(D24)</f>
        <v>4000</v>
      </c>
      <c r="E23" s="142">
        <f t="shared" si="10"/>
        <v>0</v>
      </c>
      <c r="F23" s="142">
        <f t="shared" si="10"/>
        <v>0</v>
      </c>
      <c r="G23" s="142">
        <f t="shared" si="10"/>
        <v>0</v>
      </c>
      <c r="H23" s="142">
        <f t="shared" si="10"/>
        <v>0</v>
      </c>
      <c r="I23" s="142">
        <f t="shared" si="10"/>
        <v>0</v>
      </c>
      <c r="J23" s="142">
        <f t="shared" si="10"/>
        <v>0</v>
      </c>
      <c r="K23" s="142">
        <f t="shared" ref="K23" si="11">SUM(K24)</f>
        <v>4080</v>
      </c>
      <c r="L23" s="142">
        <f t="shared" ref="L23" si="12">SUM(L24)</f>
        <v>4161.6000000000004</v>
      </c>
    </row>
    <row r="24" spans="1:63" s="85" customFormat="1" x14ac:dyDescent="0.2">
      <c r="A24" s="105">
        <v>343</v>
      </c>
      <c r="B24" s="106" t="s">
        <v>31</v>
      </c>
      <c r="C24" s="146">
        <f t="shared" si="8"/>
        <v>4000</v>
      </c>
      <c r="D24" s="144">
        <v>4000</v>
      </c>
      <c r="E24" s="144"/>
      <c r="F24" s="144"/>
      <c r="G24" s="144"/>
      <c r="H24" s="144"/>
      <c r="I24" s="144"/>
      <c r="J24" s="144"/>
      <c r="K24" s="144">
        <f t="shared" si="1"/>
        <v>4080</v>
      </c>
      <c r="L24" s="147">
        <f t="shared" si="9"/>
        <v>4161.6000000000004</v>
      </c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</row>
    <row r="25" spans="1:63" s="176" customFormat="1" ht="25.5" x14ac:dyDescent="0.2">
      <c r="A25" s="154">
        <v>4</v>
      </c>
      <c r="B25" s="155" t="s">
        <v>45</v>
      </c>
      <c r="C25" s="170">
        <f>SUM(C26)</f>
        <v>1926</v>
      </c>
      <c r="D25" s="170">
        <f t="shared" ref="D25:L25" si="13">SUM(D26)</f>
        <v>1926</v>
      </c>
      <c r="E25" s="170">
        <f t="shared" si="13"/>
        <v>0</v>
      </c>
      <c r="F25" s="170">
        <f t="shared" si="13"/>
        <v>0</v>
      </c>
      <c r="G25" s="170">
        <f t="shared" si="13"/>
        <v>0</v>
      </c>
      <c r="H25" s="170">
        <f t="shared" si="13"/>
        <v>0</v>
      </c>
      <c r="I25" s="170">
        <f t="shared" si="13"/>
        <v>0</v>
      </c>
      <c r="J25" s="170">
        <f t="shared" si="13"/>
        <v>0</v>
      </c>
      <c r="K25" s="170">
        <f t="shared" si="13"/>
        <v>1964.52</v>
      </c>
      <c r="L25" s="170">
        <f t="shared" si="13"/>
        <v>2003.8104000000001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s="4" customFormat="1" ht="25.5" x14ac:dyDescent="0.2">
      <c r="A26" s="154">
        <v>42</v>
      </c>
      <c r="B26" s="155" t="s">
        <v>112</v>
      </c>
      <c r="C26" s="142">
        <f>SUM(C27)</f>
        <v>1926</v>
      </c>
      <c r="D26" s="142">
        <f t="shared" ref="D26:L26" si="14">SUM(D27)</f>
        <v>1926</v>
      </c>
      <c r="E26" s="142">
        <f t="shared" si="14"/>
        <v>0</v>
      </c>
      <c r="F26" s="142">
        <f t="shared" si="14"/>
        <v>0</v>
      </c>
      <c r="G26" s="142">
        <f t="shared" si="14"/>
        <v>0</v>
      </c>
      <c r="H26" s="142">
        <f t="shared" si="14"/>
        <v>0</v>
      </c>
      <c r="I26" s="142">
        <f t="shared" si="14"/>
        <v>0</v>
      </c>
      <c r="J26" s="142">
        <f t="shared" si="14"/>
        <v>0</v>
      </c>
      <c r="K26" s="142">
        <f t="shared" si="14"/>
        <v>1964.52</v>
      </c>
      <c r="L26" s="142">
        <f t="shared" si="14"/>
        <v>2003.8104000000001</v>
      </c>
    </row>
    <row r="27" spans="1:63" s="135" customFormat="1" x14ac:dyDescent="0.2">
      <c r="A27" s="105">
        <v>422</v>
      </c>
      <c r="B27" s="106" t="s">
        <v>32</v>
      </c>
      <c r="C27" s="146">
        <f t="shared" si="8"/>
        <v>1926</v>
      </c>
      <c r="D27" s="144">
        <v>1926</v>
      </c>
      <c r="E27" s="144"/>
      <c r="F27" s="144"/>
      <c r="G27" s="144"/>
      <c r="H27" s="144"/>
      <c r="I27" s="144"/>
      <c r="J27" s="144"/>
      <c r="K27" s="144">
        <f t="shared" si="1"/>
        <v>1964.52</v>
      </c>
      <c r="L27" s="147">
        <f t="shared" si="9"/>
        <v>2003.8104000000001</v>
      </c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</row>
    <row r="28" spans="1:63" s="85" customFormat="1" ht="25.5" x14ac:dyDescent="0.2">
      <c r="A28" s="103" t="s">
        <v>66</v>
      </c>
      <c r="B28" s="91" t="s">
        <v>67</v>
      </c>
      <c r="C28" s="142"/>
      <c r="D28" s="148"/>
      <c r="E28" s="144"/>
      <c r="F28" s="144"/>
      <c r="G28" s="144"/>
      <c r="H28" s="144"/>
      <c r="I28" s="144"/>
      <c r="J28" s="144"/>
      <c r="K28" s="142">
        <f t="shared" si="1"/>
        <v>0</v>
      </c>
      <c r="L28" s="145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</row>
    <row r="29" spans="1:63" s="85" customFormat="1" x14ac:dyDescent="0.2">
      <c r="A29" s="103" t="s">
        <v>62</v>
      </c>
      <c r="B29" s="91" t="s">
        <v>63</v>
      </c>
      <c r="C29" s="148"/>
      <c r="D29" s="144"/>
      <c r="E29" s="144"/>
      <c r="F29" s="144"/>
      <c r="G29" s="144"/>
      <c r="H29" s="144"/>
      <c r="I29" s="144"/>
      <c r="J29" s="144"/>
      <c r="K29" s="142">
        <f t="shared" si="1"/>
        <v>0</v>
      </c>
      <c r="L29" s="145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</row>
    <row r="30" spans="1:63" s="172" customFormat="1" x14ac:dyDescent="0.2">
      <c r="A30" s="173">
        <v>3</v>
      </c>
      <c r="B30" s="174" t="s">
        <v>23</v>
      </c>
      <c r="C30" s="170">
        <f>SUM(C31)</f>
        <v>1000</v>
      </c>
      <c r="D30" s="170">
        <f t="shared" ref="D30:L30" si="15">SUM(D31)</f>
        <v>1000</v>
      </c>
      <c r="E30" s="170">
        <f t="shared" si="15"/>
        <v>0</v>
      </c>
      <c r="F30" s="170">
        <f t="shared" si="15"/>
        <v>0</v>
      </c>
      <c r="G30" s="170">
        <f t="shared" si="15"/>
        <v>0</v>
      </c>
      <c r="H30" s="170">
        <f t="shared" si="15"/>
        <v>0</v>
      </c>
      <c r="I30" s="170">
        <f t="shared" si="15"/>
        <v>0</v>
      </c>
      <c r="J30" s="170">
        <f t="shared" si="15"/>
        <v>0</v>
      </c>
      <c r="K30" s="170">
        <f t="shared" si="15"/>
        <v>1020</v>
      </c>
      <c r="L30" s="170">
        <f t="shared" si="15"/>
        <v>1040.4000000000001</v>
      </c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</row>
    <row r="31" spans="1:63" s="168" customFormat="1" x14ac:dyDescent="0.2">
      <c r="A31" s="103">
        <v>32</v>
      </c>
      <c r="B31" s="91" t="s">
        <v>110</v>
      </c>
      <c r="C31" s="142">
        <f>SUM(C32)</f>
        <v>1000</v>
      </c>
      <c r="D31" s="142">
        <f t="shared" ref="D31:L31" si="16">SUM(D32)</f>
        <v>1000</v>
      </c>
      <c r="E31" s="142">
        <f t="shared" si="16"/>
        <v>0</v>
      </c>
      <c r="F31" s="142">
        <f t="shared" si="16"/>
        <v>0</v>
      </c>
      <c r="G31" s="142">
        <f t="shared" si="16"/>
        <v>0</v>
      </c>
      <c r="H31" s="142">
        <f t="shared" si="16"/>
        <v>0</v>
      </c>
      <c r="I31" s="142">
        <f t="shared" si="16"/>
        <v>0</v>
      </c>
      <c r="J31" s="142">
        <f t="shared" si="16"/>
        <v>0</v>
      </c>
      <c r="K31" s="142">
        <f t="shared" si="16"/>
        <v>1020</v>
      </c>
      <c r="L31" s="142">
        <f t="shared" si="16"/>
        <v>1040.4000000000001</v>
      </c>
    </row>
    <row r="32" spans="1:63" s="85" customFormat="1" x14ac:dyDescent="0.2">
      <c r="A32" s="105">
        <v>322</v>
      </c>
      <c r="B32" s="106" t="s">
        <v>28</v>
      </c>
      <c r="C32" s="146">
        <f>SUM(D32:J32)</f>
        <v>1000</v>
      </c>
      <c r="D32" s="144">
        <v>1000</v>
      </c>
      <c r="E32" s="144"/>
      <c r="F32" s="144"/>
      <c r="G32" s="144"/>
      <c r="H32" s="144"/>
      <c r="I32" s="144"/>
      <c r="J32" s="144"/>
      <c r="K32" s="144">
        <f t="shared" si="1"/>
        <v>1020</v>
      </c>
      <c r="L32" s="147">
        <f t="shared" ref="L32" si="17">K32+(K32*0.02)</f>
        <v>1040.4000000000001</v>
      </c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</row>
    <row r="33" spans="1:63" s="85" customFormat="1" x14ac:dyDescent="0.2">
      <c r="A33" s="105"/>
      <c r="B33" s="106"/>
      <c r="C33" s="144"/>
      <c r="D33" s="144"/>
      <c r="E33" s="144"/>
      <c r="F33" s="144"/>
      <c r="G33" s="144"/>
      <c r="H33" s="144"/>
      <c r="I33" s="144"/>
      <c r="J33" s="144"/>
      <c r="K33" s="142">
        <f t="shared" si="1"/>
        <v>0</v>
      </c>
      <c r="L33" s="145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</row>
    <row r="34" spans="1:63" s="85" customFormat="1" ht="25.5" x14ac:dyDescent="0.2">
      <c r="A34" s="103" t="s">
        <v>64</v>
      </c>
      <c r="B34" s="91" t="s">
        <v>68</v>
      </c>
      <c r="C34" s="142"/>
      <c r="D34" s="144"/>
      <c r="E34" s="144"/>
      <c r="F34" s="144"/>
      <c r="G34" s="144"/>
      <c r="H34" s="144"/>
      <c r="I34" s="144"/>
      <c r="J34" s="144"/>
      <c r="K34" s="142">
        <f t="shared" si="1"/>
        <v>0</v>
      </c>
      <c r="L34" s="145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</row>
    <row r="35" spans="1:63" s="172" customFormat="1" x14ac:dyDescent="0.2">
      <c r="A35" s="173">
        <v>3</v>
      </c>
      <c r="B35" s="174" t="s">
        <v>23</v>
      </c>
      <c r="C35" s="170">
        <f>SUM(C36)</f>
        <v>231550</v>
      </c>
      <c r="D35" s="170">
        <f t="shared" ref="D35:L35" si="18">SUM(D36)</f>
        <v>231550</v>
      </c>
      <c r="E35" s="170">
        <f t="shared" si="18"/>
        <v>0</v>
      </c>
      <c r="F35" s="170">
        <f t="shared" si="18"/>
        <v>0</v>
      </c>
      <c r="G35" s="170">
        <f t="shared" si="18"/>
        <v>0</v>
      </c>
      <c r="H35" s="170">
        <f t="shared" si="18"/>
        <v>0</v>
      </c>
      <c r="I35" s="170">
        <f t="shared" si="18"/>
        <v>0</v>
      </c>
      <c r="J35" s="170">
        <f t="shared" si="18"/>
        <v>0</v>
      </c>
      <c r="K35" s="170">
        <f t="shared" si="18"/>
        <v>236181</v>
      </c>
      <c r="L35" s="170">
        <f t="shared" si="18"/>
        <v>240904.62</v>
      </c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</row>
    <row r="36" spans="1:63" s="168" customFormat="1" x14ac:dyDescent="0.2">
      <c r="A36" s="103">
        <v>32</v>
      </c>
      <c r="B36" s="91" t="s">
        <v>110</v>
      </c>
      <c r="C36" s="142">
        <f>SUM(C37:C38)</f>
        <v>231550</v>
      </c>
      <c r="D36" s="142">
        <f t="shared" ref="D36:L36" si="19">SUM(D37:D38)</f>
        <v>231550</v>
      </c>
      <c r="E36" s="142">
        <f t="shared" si="19"/>
        <v>0</v>
      </c>
      <c r="F36" s="142">
        <f t="shared" si="19"/>
        <v>0</v>
      </c>
      <c r="G36" s="142">
        <f t="shared" si="19"/>
        <v>0</v>
      </c>
      <c r="H36" s="142">
        <f t="shared" si="19"/>
        <v>0</v>
      </c>
      <c r="I36" s="142">
        <f t="shared" si="19"/>
        <v>0</v>
      </c>
      <c r="J36" s="142">
        <f t="shared" si="19"/>
        <v>0</v>
      </c>
      <c r="K36" s="142">
        <f t="shared" si="19"/>
        <v>236181</v>
      </c>
      <c r="L36" s="142">
        <f t="shared" si="19"/>
        <v>240904.62</v>
      </c>
    </row>
    <row r="37" spans="1:63" x14ac:dyDescent="0.2">
      <c r="A37" s="105">
        <v>322</v>
      </c>
      <c r="B37" s="106" t="s">
        <v>28</v>
      </c>
      <c r="C37" s="146">
        <f>SUM(D37:J37)</f>
        <v>212050</v>
      </c>
      <c r="D37" s="144">
        <v>212050</v>
      </c>
      <c r="E37" s="144"/>
      <c r="F37" s="144"/>
      <c r="G37" s="144"/>
      <c r="H37" s="144"/>
      <c r="I37" s="144"/>
      <c r="J37" s="144"/>
      <c r="K37" s="144">
        <f t="shared" si="1"/>
        <v>216291</v>
      </c>
      <c r="L37" s="145">
        <f t="shared" ref="L37:L56" si="20">K37+(K37*0.02)</f>
        <v>220616.82</v>
      </c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</row>
    <row r="38" spans="1:63" x14ac:dyDescent="0.2">
      <c r="A38" s="105">
        <v>323</v>
      </c>
      <c r="B38" s="106" t="s">
        <v>29</v>
      </c>
      <c r="C38" s="146">
        <f>SUM(D38:J38)</f>
        <v>19500</v>
      </c>
      <c r="D38" s="144">
        <v>19500</v>
      </c>
      <c r="E38" s="144"/>
      <c r="F38" s="144"/>
      <c r="G38" s="144"/>
      <c r="H38" s="144"/>
      <c r="I38" s="144"/>
      <c r="J38" s="144"/>
      <c r="K38" s="144">
        <f t="shared" si="1"/>
        <v>19890</v>
      </c>
      <c r="L38" s="145">
        <f t="shared" si="20"/>
        <v>20287.8</v>
      </c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</row>
    <row r="39" spans="1:63" s="135" customFormat="1" x14ac:dyDescent="0.2">
      <c r="A39" s="105"/>
      <c r="B39" s="106"/>
      <c r="C39" s="146"/>
      <c r="D39" s="144"/>
      <c r="E39" s="144"/>
      <c r="F39" s="144"/>
      <c r="G39" s="144"/>
      <c r="H39" s="144"/>
      <c r="I39" s="144"/>
      <c r="J39" s="144"/>
      <c r="K39" s="142">
        <f t="shared" si="1"/>
        <v>0</v>
      </c>
      <c r="L39" s="143">
        <f t="shared" si="20"/>
        <v>0</v>
      </c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</row>
    <row r="40" spans="1:63" s="135" customFormat="1" x14ac:dyDescent="0.2">
      <c r="A40" s="136" t="s">
        <v>75</v>
      </c>
      <c r="B40" s="111" t="s">
        <v>97</v>
      </c>
      <c r="C40" s="142"/>
      <c r="D40" s="142"/>
      <c r="E40" s="142"/>
      <c r="F40" s="142"/>
      <c r="G40" s="142"/>
      <c r="H40" s="142"/>
      <c r="I40" s="142"/>
      <c r="J40" s="142"/>
      <c r="K40" s="142">
        <f t="shared" si="1"/>
        <v>0</v>
      </c>
      <c r="L40" s="143">
        <f t="shared" si="20"/>
        <v>0</v>
      </c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</row>
    <row r="41" spans="1:63" s="172" customFormat="1" x14ac:dyDescent="0.2">
      <c r="A41" s="107">
        <v>3</v>
      </c>
      <c r="B41" s="92" t="s">
        <v>23</v>
      </c>
      <c r="C41" s="170">
        <f>SUM(C42+C47)</f>
        <v>41000</v>
      </c>
      <c r="D41" s="170">
        <f t="shared" ref="D41:L41" si="21">SUM(D42+D47)</f>
        <v>0</v>
      </c>
      <c r="E41" s="170">
        <f t="shared" si="21"/>
        <v>28000</v>
      </c>
      <c r="F41" s="170">
        <f t="shared" si="21"/>
        <v>0</v>
      </c>
      <c r="G41" s="170">
        <f t="shared" si="21"/>
        <v>13000</v>
      </c>
      <c r="H41" s="170">
        <f t="shared" si="21"/>
        <v>0</v>
      </c>
      <c r="I41" s="170">
        <f t="shared" si="21"/>
        <v>0</v>
      </c>
      <c r="J41" s="170">
        <f t="shared" si="21"/>
        <v>0</v>
      </c>
      <c r="K41" s="170">
        <f t="shared" si="21"/>
        <v>41820</v>
      </c>
      <c r="L41" s="170">
        <f t="shared" si="21"/>
        <v>42656.4</v>
      </c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</row>
    <row r="42" spans="1:63" s="168" customFormat="1" x14ac:dyDescent="0.2">
      <c r="A42" s="136">
        <v>32</v>
      </c>
      <c r="B42" s="111" t="s">
        <v>110</v>
      </c>
      <c r="C42" s="142">
        <f>SUM(C43:C46)</f>
        <v>40800</v>
      </c>
      <c r="D42" s="142">
        <f t="shared" ref="D42:L42" si="22">SUM(D43:D46)</f>
        <v>0</v>
      </c>
      <c r="E42" s="142">
        <f t="shared" si="22"/>
        <v>27800</v>
      </c>
      <c r="F42" s="142">
        <f t="shared" si="22"/>
        <v>0</v>
      </c>
      <c r="G42" s="142">
        <f t="shared" si="22"/>
        <v>13000</v>
      </c>
      <c r="H42" s="142">
        <f t="shared" si="22"/>
        <v>0</v>
      </c>
      <c r="I42" s="142">
        <f t="shared" si="22"/>
        <v>0</v>
      </c>
      <c r="J42" s="142">
        <f t="shared" si="22"/>
        <v>0</v>
      </c>
      <c r="K42" s="142">
        <f t="shared" si="22"/>
        <v>41616</v>
      </c>
      <c r="L42" s="142">
        <f t="shared" si="22"/>
        <v>42448.32</v>
      </c>
    </row>
    <row r="43" spans="1:63" s="167" customFormat="1" x14ac:dyDescent="0.2">
      <c r="A43" s="105">
        <v>321</v>
      </c>
      <c r="B43" s="106" t="s">
        <v>27</v>
      </c>
      <c r="C43" s="144">
        <f>SUM(D43:J43)</f>
        <v>10000</v>
      </c>
      <c r="D43" s="142"/>
      <c r="E43" s="142"/>
      <c r="F43" s="142"/>
      <c r="G43" s="144">
        <v>10000</v>
      </c>
      <c r="H43" s="142"/>
      <c r="I43" s="142"/>
      <c r="J43" s="142"/>
      <c r="K43" s="144">
        <f t="shared" si="1"/>
        <v>10200</v>
      </c>
      <c r="L43" s="145">
        <f t="shared" si="20"/>
        <v>10404</v>
      </c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</row>
    <row r="44" spans="1:63" s="167" customFormat="1" x14ac:dyDescent="0.2">
      <c r="A44" s="105">
        <v>322</v>
      </c>
      <c r="B44" s="106" t="s">
        <v>109</v>
      </c>
      <c r="C44" s="144">
        <f t="shared" ref="C44:C48" si="23">SUM(D44:J44)</f>
        <v>10000</v>
      </c>
      <c r="D44" s="142"/>
      <c r="E44" s="144">
        <v>10000</v>
      </c>
      <c r="F44" s="144"/>
      <c r="G44" s="144"/>
      <c r="H44" s="142"/>
      <c r="I44" s="142"/>
      <c r="J44" s="142"/>
      <c r="K44" s="144">
        <f t="shared" si="1"/>
        <v>10200</v>
      </c>
      <c r="L44" s="145">
        <f t="shared" si="20"/>
        <v>10404</v>
      </c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</row>
    <row r="45" spans="1:63" s="167" customFormat="1" x14ac:dyDescent="0.2">
      <c r="A45" s="105">
        <v>323</v>
      </c>
      <c r="B45" s="106" t="s">
        <v>29</v>
      </c>
      <c r="C45" s="144">
        <f t="shared" si="23"/>
        <v>8000</v>
      </c>
      <c r="D45" s="142"/>
      <c r="E45" s="144">
        <v>8000</v>
      </c>
      <c r="F45" s="144"/>
      <c r="G45" s="144"/>
      <c r="H45" s="142"/>
      <c r="I45" s="142"/>
      <c r="J45" s="142"/>
      <c r="K45" s="144">
        <f t="shared" si="1"/>
        <v>8160</v>
      </c>
      <c r="L45" s="145">
        <f t="shared" si="20"/>
        <v>8323.2000000000007</v>
      </c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</row>
    <row r="46" spans="1:63" s="167" customFormat="1" x14ac:dyDescent="0.2">
      <c r="A46" s="105">
        <v>329</v>
      </c>
      <c r="B46" s="106" t="s">
        <v>30</v>
      </c>
      <c r="C46" s="144">
        <f t="shared" si="23"/>
        <v>12800</v>
      </c>
      <c r="D46" s="142"/>
      <c r="E46" s="144">
        <v>9800</v>
      </c>
      <c r="F46" s="144"/>
      <c r="G46" s="144">
        <v>3000</v>
      </c>
      <c r="H46" s="142"/>
      <c r="I46" s="142"/>
      <c r="J46" s="142"/>
      <c r="K46" s="144">
        <f t="shared" si="1"/>
        <v>13056</v>
      </c>
      <c r="L46" s="145">
        <f t="shared" si="20"/>
        <v>13317.12</v>
      </c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</row>
    <row r="47" spans="1:63" s="4" customFormat="1" x14ac:dyDescent="0.2">
      <c r="A47" s="154">
        <v>34</v>
      </c>
      <c r="B47" s="155" t="s">
        <v>111</v>
      </c>
      <c r="C47" s="142">
        <f>SUM(C48)</f>
        <v>200</v>
      </c>
      <c r="D47" s="142">
        <f t="shared" ref="D47:L47" si="24">SUM(D48)</f>
        <v>0</v>
      </c>
      <c r="E47" s="142">
        <f t="shared" si="24"/>
        <v>200</v>
      </c>
      <c r="F47" s="142">
        <f t="shared" si="24"/>
        <v>0</v>
      </c>
      <c r="G47" s="142">
        <f t="shared" si="24"/>
        <v>0</v>
      </c>
      <c r="H47" s="142">
        <f t="shared" si="24"/>
        <v>0</v>
      </c>
      <c r="I47" s="142">
        <f t="shared" si="24"/>
        <v>0</v>
      </c>
      <c r="J47" s="142">
        <f t="shared" si="24"/>
        <v>0</v>
      </c>
      <c r="K47" s="142">
        <f t="shared" si="24"/>
        <v>204</v>
      </c>
      <c r="L47" s="142">
        <f t="shared" si="24"/>
        <v>208.08</v>
      </c>
    </row>
    <row r="48" spans="1:63" s="167" customFormat="1" x14ac:dyDescent="0.2">
      <c r="A48" s="105">
        <v>343</v>
      </c>
      <c r="B48" s="106" t="s">
        <v>31</v>
      </c>
      <c r="C48" s="144">
        <f t="shared" si="23"/>
        <v>200</v>
      </c>
      <c r="D48" s="142"/>
      <c r="E48" s="144">
        <v>200</v>
      </c>
      <c r="F48" s="144"/>
      <c r="G48" s="144"/>
      <c r="H48" s="142"/>
      <c r="I48" s="142"/>
      <c r="J48" s="142"/>
      <c r="K48" s="144">
        <f t="shared" si="1"/>
        <v>204</v>
      </c>
      <c r="L48" s="145">
        <f t="shared" si="20"/>
        <v>208.08</v>
      </c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</row>
    <row r="49" spans="1:63" s="172" customFormat="1" ht="25.5" x14ac:dyDescent="0.2">
      <c r="A49" s="107">
        <v>4</v>
      </c>
      <c r="B49" s="92" t="s">
        <v>108</v>
      </c>
      <c r="C49" s="170">
        <f>SUM(C50)</f>
        <v>6000</v>
      </c>
      <c r="D49" s="170">
        <f t="shared" ref="D49:L49" si="25">SUM(D50)</f>
        <v>0</v>
      </c>
      <c r="E49" s="170">
        <f t="shared" si="25"/>
        <v>6000</v>
      </c>
      <c r="F49" s="170">
        <f t="shared" si="25"/>
        <v>0</v>
      </c>
      <c r="G49" s="170">
        <f t="shared" si="25"/>
        <v>0</v>
      </c>
      <c r="H49" s="170">
        <f t="shared" si="25"/>
        <v>0</v>
      </c>
      <c r="I49" s="170">
        <f t="shared" si="25"/>
        <v>0</v>
      </c>
      <c r="J49" s="170">
        <f t="shared" si="25"/>
        <v>0</v>
      </c>
      <c r="K49" s="170">
        <f t="shared" si="25"/>
        <v>6120</v>
      </c>
      <c r="L49" s="170">
        <f t="shared" si="25"/>
        <v>6242.4</v>
      </c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</row>
    <row r="50" spans="1:63" s="168" customFormat="1" ht="25.5" x14ac:dyDescent="0.2">
      <c r="A50" s="136">
        <v>42</v>
      </c>
      <c r="B50" s="111" t="s">
        <v>113</v>
      </c>
      <c r="C50" s="142">
        <f>SUM(C51)</f>
        <v>6000</v>
      </c>
      <c r="D50" s="142">
        <f t="shared" ref="D50:L50" si="26">SUM(D51)</f>
        <v>0</v>
      </c>
      <c r="E50" s="142">
        <f t="shared" si="26"/>
        <v>6000</v>
      </c>
      <c r="F50" s="142">
        <f t="shared" si="26"/>
        <v>0</v>
      </c>
      <c r="G50" s="142">
        <f t="shared" si="26"/>
        <v>0</v>
      </c>
      <c r="H50" s="142">
        <f t="shared" si="26"/>
        <v>0</v>
      </c>
      <c r="I50" s="142">
        <f t="shared" si="26"/>
        <v>0</v>
      </c>
      <c r="J50" s="142">
        <f t="shared" si="26"/>
        <v>0</v>
      </c>
      <c r="K50" s="142">
        <f t="shared" si="26"/>
        <v>6120</v>
      </c>
      <c r="L50" s="142">
        <f t="shared" si="26"/>
        <v>6242.4</v>
      </c>
    </row>
    <row r="51" spans="1:63" s="135" customFormat="1" x14ac:dyDescent="0.2">
      <c r="A51" s="105">
        <v>422</v>
      </c>
      <c r="B51" s="106" t="s">
        <v>32</v>
      </c>
      <c r="C51" s="146">
        <f>SUM(D51:J51)</f>
        <v>6000</v>
      </c>
      <c r="D51" s="144"/>
      <c r="E51" s="144">
        <v>6000</v>
      </c>
      <c r="F51" s="144"/>
      <c r="G51" s="144"/>
      <c r="H51" s="144"/>
      <c r="I51" s="144"/>
      <c r="J51" s="144"/>
      <c r="K51" s="144">
        <f t="shared" si="1"/>
        <v>6120</v>
      </c>
      <c r="L51" s="145">
        <f t="shared" si="20"/>
        <v>6242.4</v>
      </c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</row>
    <row r="52" spans="1:63" s="135" customFormat="1" ht="12" customHeight="1" x14ac:dyDescent="0.2">
      <c r="A52" s="105"/>
      <c r="B52" s="106"/>
      <c r="C52" s="146"/>
      <c r="D52" s="144"/>
      <c r="E52" s="144"/>
      <c r="F52" s="144"/>
      <c r="G52" s="144"/>
      <c r="H52" s="148"/>
      <c r="I52" s="144"/>
      <c r="J52" s="144"/>
      <c r="K52" s="142">
        <f t="shared" si="1"/>
        <v>0</v>
      </c>
      <c r="L52" s="145">
        <f t="shared" si="20"/>
        <v>0</v>
      </c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</row>
    <row r="53" spans="1:63" s="135" customFormat="1" ht="12" customHeight="1" x14ac:dyDescent="0.2">
      <c r="A53" s="136" t="s">
        <v>98</v>
      </c>
      <c r="B53" s="111" t="s">
        <v>84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5">
        <f t="shared" si="20"/>
        <v>0</v>
      </c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</row>
    <row r="54" spans="1:63" s="172" customFormat="1" ht="12" customHeight="1" x14ac:dyDescent="0.2">
      <c r="A54" s="107">
        <v>3</v>
      </c>
      <c r="B54" s="92" t="s">
        <v>23</v>
      </c>
      <c r="C54" s="170">
        <f>SUM(C55)</f>
        <v>71000</v>
      </c>
      <c r="D54" s="170">
        <f t="shared" ref="D54:L54" si="27">SUM(D55)</f>
        <v>0</v>
      </c>
      <c r="E54" s="170">
        <f t="shared" si="27"/>
        <v>0</v>
      </c>
      <c r="F54" s="170">
        <f t="shared" si="27"/>
        <v>0</v>
      </c>
      <c r="G54" s="170">
        <f t="shared" si="27"/>
        <v>0</v>
      </c>
      <c r="H54" s="170">
        <f t="shared" si="27"/>
        <v>71000</v>
      </c>
      <c r="I54" s="170">
        <f t="shared" si="27"/>
        <v>0</v>
      </c>
      <c r="J54" s="170">
        <f t="shared" si="27"/>
        <v>0</v>
      </c>
      <c r="K54" s="170">
        <f t="shared" si="27"/>
        <v>72420</v>
      </c>
      <c r="L54" s="170">
        <f t="shared" si="27"/>
        <v>73868.399999999994</v>
      </c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</row>
    <row r="55" spans="1:63" s="168" customFormat="1" ht="12" customHeight="1" x14ac:dyDescent="0.2">
      <c r="A55" s="136">
        <v>32</v>
      </c>
      <c r="B55" s="111" t="s">
        <v>110</v>
      </c>
      <c r="C55" s="142">
        <f>SUM(C56)</f>
        <v>71000</v>
      </c>
      <c r="D55" s="142">
        <f t="shared" ref="D55:L55" si="28">SUM(D56)</f>
        <v>0</v>
      </c>
      <c r="E55" s="142">
        <f t="shared" si="28"/>
        <v>0</v>
      </c>
      <c r="F55" s="142">
        <f t="shared" si="28"/>
        <v>0</v>
      </c>
      <c r="G55" s="142">
        <f t="shared" si="28"/>
        <v>0</v>
      </c>
      <c r="H55" s="142">
        <f t="shared" si="28"/>
        <v>71000</v>
      </c>
      <c r="I55" s="142">
        <f t="shared" si="28"/>
        <v>0</v>
      </c>
      <c r="J55" s="142">
        <f t="shared" si="28"/>
        <v>0</v>
      </c>
      <c r="K55" s="142">
        <f t="shared" si="28"/>
        <v>72420</v>
      </c>
      <c r="L55" s="142">
        <f t="shared" si="28"/>
        <v>73868.399999999994</v>
      </c>
    </row>
    <row r="56" spans="1:63" s="135" customFormat="1" ht="12" customHeight="1" x14ac:dyDescent="0.2">
      <c r="A56" s="105">
        <v>321</v>
      </c>
      <c r="B56" s="106" t="s">
        <v>27</v>
      </c>
      <c r="C56" s="146">
        <f>SUM(D56:J56)</f>
        <v>71000</v>
      </c>
      <c r="D56" s="144"/>
      <c r="E56" s="144"/>
      <c r="F56" s="144"/>
      <c r="G56" s="144"/>
      <c r="H56" s="144">
        <v>71000</v>
      </c>
      <c r="I56" s="144"/>
      <c r="J56" s="144"/>
      <c r="K56" s="144">
        <f t="shared" si="1"/>
        <v>72420</v>
      </c>
      <c r="L56" s="145">
        <f t="shared" si="20"/>
        <v>73868.399999999994</v>
      </c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</row>
    <row r="57" spans="1:63" s="151" customFormat="1" ht="12" customHeight="1" x14ac:dyDescent="0.2">
      <c r="A57" s="105"/>
      <c r="B57" s="106"/>
      <c r="C57" s="146"/>
      <c r="D57" s="144"/>
      <c r="E57" s="144"/>
      <c r="F57" s="144"/>
      <c r="G57" s="144"/>
      <c r="H57" s="144"/>
      <c r="I57" s="144"/>
      <c r="J57" s="144"/>
      <c r="K57" s="142">
        <f t="shared" si="1"/>
        <v>0</v>
      </c>
      <c r="L57" s="147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</row>
    <row r="58" spans="1:63" s="4" customFormat="1" ht="12.75" customHeight="1" x14ac:dyDescent="0.2">
      <c r="A58" s="107" t="s">
        <v>69</v>
      </c>
      <c r="B58" s="92" t="s">
        <v>70</v>
      </c>
      <c r="C58" s="142"/>
      <c r="D58" s="142"/>
      <c r="E58" s="142"/>
      <c r="F58" s="142"/>
      <c r="G58" s="142"/>
      <c r="H58" s="142"/>
      <c r="I58" s="142"/>
      <c r="J58" s="142"/>
      <c r="K58" s="142">
        <f t="shared" si="1"/>
        <v>0</v>
      </c>
      <c r="L58" s="143"/>
    </row>
    <row r="59" spans="1:63" s="4" customFormat="1" x14ac:dyDescent="0.2">
      <c r="A59" s="107" t="s">
        <v>64</v>
      </c>
      <c r="B59" s="92" t="s">
        <v>71</v>
      </c>
      <c r="C59" s="142"/>
      <c r="D59" s="142"/>
      <c r="E59" s="142"/>
      <c r="F59" s="142"/>
      <c r="G59" s="142"/>
      <c r="H59" s="142"/>
      <c r="I59" s="142"/>
      <c r="J59" s="142"/>
      <c r="K59" s="142">
        <f t="shared" si="1"/>
        <v>0</v>
      </c>
      <c r="L59" s="143"/>
    </row>
    <row r="60" spans="1:63" s="176" customFormat="1" x14ac:dyDescent="0.2">
      <c r="A60" s="173">
        <v>3</v>
      </c>
      <c r="B60" s="174" t="s">
        <v>23</v>
      </c>
      <c r="C60" s="170">
        <f>SUM(C61)</f>
        <v>320000</v>
      </c>
      <c r="D60" s="170">
        <f t="shared" ref="D60:J60" si="29">SUM(D62)</f>
        <v>320000</v>
      </c>
      <c r="E60" s="170">
        <f t="shared" si="29"/>
        <v>0</v>
      </c>
      <c r="F60" s="170">
        <f t="shared" si="29"/>
        <v>0</v>
      </c>
      <c r="G60" s="170">
        <f t="shared" si="29"/>
        <v>0</v>
      </c>
      <c r="H60" s="170">
        <f t="shared" si="29"/>
        <v>0</v>
      </c>
      <c r="I60" s="170">
        <f t="shared" si="29"/>
        <v>0</v>
      </c>
      <c r="J60" s="170">
        <f t="shared" si="29"/>
        <v>0</v>
      </c>
      <c r="K60" s="170">
        <f t="shared" si="1"/>
        <v>326400</v>
      </c>
      <c r="L60" s="171">
        <f t="shared" ref="L60:L62" si="30">K60+(K60*0.02)</f>
        <v>332928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 s="4" customFormat="1" x14ac:dyDescent="0.2">
      <c r="A61" s="103">
        <v>32</v>
      </c>
      <c r="B61" s="91" t="s">
        <v>110</v>
      </c>
      <c r="C61" s="142">
        <f>SUM(C62)</f>
        <v>320000</v>
      </c>
      <c r="D61" s="142">
        <f t="shared" ref="D61:L61" si="31">SUM(D62)</f>
        <v>320000</v>
      </c>
      <c r="E61" s="142">
        <f t="shared" si="31"/>
        <v>0</v>
      </c>
      <c r="F61" s="142">
        <f t="shared" si="31"/>
        <v>0</v>
      </c>
      <c r="G61" s="142">
        <f t="shared" si="31"/>
        <v>0</v>
      </c>
      <c r="H61" s="142">
        <f t="shared" si="31"/>
        <v>0</v>
      </c>
      <c r="I61" s="142">
        <f t="shared" si="31"/>
        <v>0</v>
      </c>
      <c r="J61" s="142">
        <f t="shared" si="31"/>
        <v>0</v>
      </c>
      <c r="K61" s="142">
        <f t="shared" si="31"/>
        <v>326400</v>
      </c>
      <c r="L61" s="142">
        <f t="shared" si="31"/>
        <v>332928</v>
      </c>
    </row>
    <row r="62" spans="1:63" ht="25.5" x14ac:dyDescent="0.2">
      <c r="A62" s="178">
        <v>323</v>
      </c>
      <c r="B62" s="106" t="s">
        <v>103</v>
      </c>
      <c r="C62" s="146">
        <f>SUM(D62:J62)</f>
        <v>320000</v>
      </c>
      <c r="D62" s="146">
        <v>320000</v>
      </c>
      <c r="E62" s="144"/>
      <c r="F62" s="144"/>
      <c r="G62" s="144"/>
      <c r="H62" s="144"/>
      <c r="I62" s="144"/>
      <c r="J62" s="144"/>
      <c r="K62" s="144">
        <f t="shared" si="1"/>
        <v>326400</v>
      </c>
      <c r="L62" s="147">
        <f t="shared" si="30"/>
        <v>332928</v>
      </c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</row>
    <row r="63" spans="1:63" x14ac:dyDescent="0.2">
      <c r="A63" s="100"/>
      <c r="B63" s="106"/>
      <c r="C63" s="144"/>
      <c r="D63" s="144"/>
      <c r="E63" s="144"/>
      <c r="F63" s="144"/>
      <c r="G63" s="144"/>
      <c r="H63" s="144"/>
      <c r="I63" s="144"/>
      <c r="J63" s="144"/>
      <c r="K63" s="142">
        <f t="shared" si="1"/>
        <v>0</v>
      </c>
      <c r="L63" s="145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</row>
    <row r="64" spans="1:63" s="4" customFormat="1" ht="12.75" customHeight="1" x14ac:dyDescent="0.2">
      <c r="A64" s="107"/>
      <c r="B64" s="92" t="s">
        <v>72</v>
      </c>
      <c r="C64" s="142"/>
      <c r="D64" s="142"/>
      <c r="E64" s="142"/>
      <c r="F64" s="142"/>
      <c r="G64" s="142"/>
      <c r="H64" s="142"/>
      <c r="I64" s="142"/>
      <c r="J64" s="142"/>
      <c r="K64" s="142">
        <f t="shared" si="1"/>
        <v>0</v>
      </c>
      <c r="L64" s="143"/>
    </row>
    <row r="65" spans="1:63" s="4" customFormat="1" x14ac:dyDescent="0.2">
      <c r="A65" s="107" t="s">
        <v>96</v>
      </c>
      <c r="B65" s="92" t="s">
        <v>73</v>
      </c>
      <c r="C65" s="142"/>
      <c r="D65" s="142"/>
      <c r="E65" s="142"/>
      <c r="F65" s="142"/>
      <c r="G65" s="142"/>
      <c r="H65" s="142"/>
      <c r="I65" s="142"/>
      <c r="J65" s="142"/>
      <c r="K65" s="142">
        <f t="shared" si="1"/>
        <v>0</v>
      </c>
      <c r="L65" s="143"/>
    </row>
    <row r="66" spans="1:63" s="4" customFormat="1" x14ac:dyDescent="0.2">
      <c r="A66" s="107" t="s">
        <v>64</v>
      </c>
      <c r="B66" s="92" t="s">
        <v>74</v>
      </c>
      <c r="C66" s="142"/>
      <c r="D66" s="142"/>
      <c r="E66" s="142"/>
      <c r="F66" s="142"/>
      <c r="G66" s="142"/>
      <c r="H66" s="142"/>
      <c r="I66" s="142"/>
      <c r="J66" s="142"/>
      <c r="K66" s="142">
        <f t="shared" si="1"/>
        <v>0</v>
      </c>
      <c r="L66" s="143"/>
    </row>
    <row r="67" spans="1:63" s="176" customFormat="1" x14ac:dyDescent="0.2">
      <c r="A67" s="154">
        <v>4</v>
      </c>
      <c r="B67" s="155" t="s">
        <v>33</v>
      </c>
      <c r="C67" s="170">
        <f>SUM(C68)</f>
        <v>24500</v>
      </c>
      <c r="D67" s="170">
        <f t="shared" ref="D67:L67" si="32">SUM(D68)</f>
        <v>24500</v>
      </c>
      <c r="E67" s="170">
        <f t="shared" si="32"/>
        <v>0</v>
      </c>
      <c r="F67" s="170">
        <f t="shared" si="32"/>
        <v>0</v>
      </c>
      <c r="G67" s="170">
        <f t="shared" si="32"/>
        <v>0</v>
      </c>
      <c r="H67" s="170">
        <f t="shared" si="32"/>
        <v>0</v>
      </c>
      <c r="I67" s="170">
        <f t="shared" si="32"/>
        <v>0</v>
      </c>
      <c r="J67" s="170">
        <f t="shared" si="32"/>
        <v>0</v>
      </c>
      <c r="K67" s="170">
        <f t="shared" si="32"/>
        <v>24990</v>
      </c>
      <c r="L67" s="170">
        <f t="shared" si="32"/>
        <v>25489.8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 s="4" customFormat="1" ht="25.5" x14ac:dyDescent="0.2">
      <c r="A68" s="154">
        <v>42</v>
      </c>
      <c r="B68" s="155" t="s">
        <v>112</v>
      </c>
      <c r="C68" s="142">
        <f>SUM(C69)</f>
        <v>24500</v>
      </c>
      <c r="D68" s="142">
        <f t="shared" ref="D68:L68" si="33">SUM(D69)</f>
        <v>24500</v>
      </c>
      <c r="E68" s="142">
        <f t="shared" si="33"/>
        <v>0</v>
      </c>
      <c r="F68" s="142">
        <f t="shared" si="33"/>
        <v>0</v>
      </c>
      <c r="G68" s="142">
        <f t="shared" si="33"/>
        <v>0</v>
      </c>
      <c r="H68" s="142">
        <f t="shared" si="33"/>
        <v>0</v>
      </c>
      <c r="I68" s="142">
        <f t="shared" si="33"/>
        <v>0</v>
      </c>
      <c r="J68" s="142">
        <f t="shared" si="33"/>
        <v>0</v>
      </c>
      <c r="K68" s="142">
        <f t="shared" si="33"/>
        <v>24990</v>
      </c>
      <c r="L68" s="142">
        <f t="shared" si="33"/>
        <v>25489.8</v>
      </c>
    </row>
    <row r="69" spans="1:63" x14ac:dyDescent="0.2">
      <c r="A69" s="104">
        <v>422</v>
      </c>
      <c r="B69" s="96" t="s">
        <v>32</v>
      </c>
      <c r="C69" s="146">
        <f>SUM(D69:J69)</f>
        <v>24500</v>
      </c>
      <c r="D69" s="144">
        <v>24500</v>
      </c>
      <c r="E69" s="144"/>
      <c r="F69" s="144"/>
      <c r="G69" s="144"/>
      <c r="H69" s="144"/>
      <c r="I69" s="144"/>
      <c r="J69" s="144"/>
      <c r="K69" s="144">
        <f t="shared" si="1"/>
        <v>24990</v>
      </c>
      <c r="L69" s="147">
        <f t="shared" ref="L69:L77" si="34">K69+(K69*0.02)</f>
        <v>25489.8</v>
      </c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</row>
    <row r="70" spans="1:63" s="135" customFormat="1" x14ac:dyDescent="0.2">
      <c r="A70" s="104"/>
      <c r="B70" s="96"/>
      <c r="C70" s="146"/>
      <c r="D70" s="144"/>
      <c r="E70" s="144"/>
      <c r="F70" s="144"/>
      <c r="G70" s="144"/>
      <c r="H70" s="144"/>
      <c r="I70" s="144"/>
      <c r="J70" s="144"/>
      <c r="K70" s="142">
        <f t="shared" si="1"/>
        <v>0</v>
      </c>
      <c r="L70" s="147">
        <f t="shared" si="34"/>
        <v>0</v>
      </c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</row>
    <row r="71" spans="1:63" s="138" customFormat="1" ht="25.5" x14ac:dyDescent="0.2">
      <c r="A71" s="152"/>
      <c r="B71" s="153" t="s">
        <v>107</v>
      </c>
      <c r="C71" s="146"/>
      <c r="D71" s="144"/>
      <c r="E71" s="144"/>
      <c r="F71" s="144"/>
      <c r="G71" s="144"/>
      <c r="H71" s="144"/>
      <c r="I71" s="144"/>
      <c r="J71" s="144"/>
      <c r="K71" s="142">
        <f t="shared" si="1"/>
        <v>0</v>
      </c>
      <c r="L71" s="147">
        <f t="shared" si="34"/>
        <v>0</v>
      </c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</row>
    <row r="72" spans="1:63" s="138" customFormat="1" x14ac:dyDescent="0.2">
      <c r="A72" s="152" t="s">
        <v>106</v>
      </c>
      <c r="B72" s="153"/>
      <c r="C72" s="146"/>
      <c r="D72" s="144"/>
      <c r="E72" s="144"/>
      <c r="F72" s="144"/>
      <c r="G72" s="144"/>
      <c r="H72" s="144"/>
      <c r="I72" s="144"/>
      <c r="J72" s="144"/>
      <c r="K72" s="142">
        <f t="shared" si="1"/>
        <v>0</v>
      </c>
      <c r="L72" s="147">
        <f t="shared" si="34"/>
        <v>0</v>
      </c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</row>
    <row r="73" spans="1:63" s="135" customFormat="1" x14ac:dyDescent="0.2">
      <c r="A73" s="136" t="s">
        <v>75</v>
      </c>
      <c r="B73" s="111" t="s">
        <v>97</v>
      </c>
      <c r="C73" s="142"/>
      <c r="D73" s="144"/>
      <c r="E73" s="142"/>
      <c r="F73" s="144"/>
      <c r="G73" s="144"/>
      <c r="H73" s="144"/>
      <c r="I73" s="144"/>
      <c r="J73" s="144"/>
      <c r="K73" s="142">
        <f t="shared" si="1"/>
        <v>0</v>
      </c>
      <c r="L73" s="147">
        <f t="shared" si="34"/>
        <v>0</v>
      </c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</row>
    <row r="74" spans="1:63" s="172" customFormat="1" x14ac:dyDescent="0.2">
      <c r="A74" s="107">
        <v>3</v>
      </c>
      <c r="B74" s="92" t="s">
        <v>23</v>
      </c>
      <c r="C74" s="170">
        <f>SUM(C75+C78)</f>
        <v>7150</v>
      </c>
      <c r="D74" s="170">
        <f t="shared" ref="D74:L74" si="35">SUM(D75+D78)</f>
        <v>0</v>
      </c>
      <c r="E74" s="170">
        <f t="shared" si="35"/>
        <v>7150</v>
      </c>
      <c r="F74" s="170">
        <f t="shared" si="35"/>
        <v>0</v>
      </c>
      <c r="G74" s="170">
        <f t="shared" si="35"/>
        <v>0</v>
      </c>
      <c r="H74" s="170">
        <f t="shared" si="35"/>
        <v>0</v>
      </c>
      <c r="I74" s="170">
        <f t="shared" si="35"/>
        <v>0</v>
      </c>
      <c r="J74" s="170">
        <f t="shared" si="35"/>
        <v>0</v>
      </c>
      <c r="K74" s="170">
        <f t="shared" si="35"/>
        <v>7293</v>
      </c>
      <c r="L74" s="170">
        <f t="shared" si="35"/>
        <v>7438.86</v>
      </c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</row>
    <row r="75" spans="1:63" s="168" customFormat="1" x14ac:dyDescent="0.2">
      <c r="A75" s="136">
        <v>31</v>
      </c>
      <c r="B75" s="111" t="s">
        <v>114</v>
      </c>
      <c r="C75" s="142">
        <f>SUM(C76:C77)</f>
        <v>7150</v>
      </c>
      <c r="D75" s="142">
        <f t="shared" ref="D75:L75" si="36">SUM(D76:D77)</f>
        <v>0</v>
      </c>
      <c r="E75" s="142">
        <f t="shared" si="36"/>
        <v>7150</v>
      </c>
      <c r="F75" s="142">
        <f t="shared" si="36"/>
        <v>0</v>
      </c>
      <c r="G75" s="142">
        <f t="shared" si="36"/>
        <v>0</v>
      </c>
      <c r="H75" s="142">
        <f t="shared" si="36"/>
        <v>0</v>
      </c>
      <c r="I75" s="142">
        <f t="shared" si="36"/>
        <v>0</v>
      </c>
      <c r="J75" s="142">
        <f t="shared" si="36"/>
        <v>0</v>
      </c>
      <c r="K75" s="142">
        <f t="shared" si="36"/>
        <v>7293</v>
      </c>
      <c r="L75" s="142">
        <f t="shared" si="36"/>
        <v>7438.86</v>
      </c>
    </row>
    <row r="76" spans="1:63" s="135" customFormat="1" x14ac:dyDescent="0.2">
      <c r="A76" s="105">
        <v>311</v>
      </c>
      <c r="B76" s="106" t="s">
        <v>104</v>
      </c>
      <c r="C76" s="146">
        <v>5500</v>
      </c>
      <c r="D76" s="144"/>
      <c r="E76" s="144">
        <v>5500</v>
      </c>
      <c r="F76" s="144"/>
      <c r="G76" s="144"/>
      <c r="H76" s="148">
        <f>SUM(H77:H79)</f>
        <v>0</v>
      </c>
      <c r="I76" s="144"/>
      <c r="J76" s="144"/>
      <c r="K76" s="144">
        <f>C76+(C76*0.02)</f>
        <v>5610</v>
      </c>
      <c r="L76" s="147">
        <f t="shared" si="34"/>
        <v>5722.2</v>
      </c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</row>
    <row r="77" spans="1:63" s="135" customFormat="1" x14ac:dyDescent="0.2">
      <c r="A77" s="104">
        <v>313</v>
      </c>
      <c r="B77" s="96" t="s">
        <v>26</v>
      </c>
      <c r="C77" s="146">
        <v>1650</v>
      </c>
      <c r="D77" s="144"/>
      <c r="E77" s="144">
        <v>1650</v>
      </c>
      <c r="F77" s="144"/>
      <c r="G77" s="144"/>
      <c r="H77" s="144"/>
      <c r="I77" s="144"/>
      <c r="J77" s="144"/>
      <c r="K77" s="144">
        <f t="shared" ref="K77:K139" si="37">C77+(C77*0.02)</f>
        <v>1683</v>
      </c>
      <c r="L77" s="147">
        <f t="shared" si="34"/>
        <v>1716.66</v>
      </c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</row>
    <row r="78" spans="1:63" s="4" customFormat="1" x14ac:dyDescent="0.2">
      <c r="A78" s="154">
        <v>32</v>
      </c>
      <c r="B78" s="155" t="s">
        <v>110</v>
      </c>
      <c r="C78" s="142">
        <f>SUM(C79)</f>
        <v>0</v>
      </c>
      <c r="D78" s="142">
        <f t="shared" ref="D78:L78" si="38">SUM(D79)</f>
        <v>0</v>
      </c>
      <c r="E78" s="142">
        <f t="shared" si="38"/>
        <v>0</v>
      </c>
      <c r="F78" s="142">
        <f t="shared" si="38"/>
        <v>0</v>
      </c>
      <c r="G78" s="142">
        <f t="shared" si="38"/>
        <v>0</v>
      </c>
      <c r="H78" s="142">
        <f t="shared" si="38"/>
        <v>0</v>
      </c>
      <c r="I78" s="142">
        <f t="shared" si="38"/>
        <v>0</v>
      </c>
      <c r="J78" s="142">
        <f t="shared" si="38"/>
        <v>0</v>
      </c>
      <c r="K78" s="142">
        <f t="shared" si="38"/>
        <v>0</v>
      </c>
      <c r="L78" s="142">
        <f t="shared" si="38"/>
        <v>0</v>
      </c>
    </row>
    <row r="79" spans="1:63" s="135" customFormat="1" x14ac:dyDescent="0.2">
      <c r="A79" s="104">
        <v>329</v>
      </c>
      <c r="B79" s="96" t="s">
        <v>105</v>
      </c>
      <c r="C79" s="146"/>
      <c r="D79" s="144"/>
      <c r="E79" s="144"/>
      <c r="F79" s="144"/>
      <c r="G79" s="144"/>
      <c r="H79" s="144"/>
      <c r="I79" s="144"/>
      <c r="J79" s="144"/>
      <c r="K79" s="144">
        <f t="shared" si="37"/>
        <v>0</v>
      </c>
      <c r="L79" s="143">
        <f t="shared" ref="L79" si="39">K79+(K79*0.02)</f>
        <v>0</v>
      </c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</row>
    <row r="80" spans="1:63" s="135" customFormat="1" x14ac:dyDescent="0.2">
      <c r="A80" s="104"/>
      <c r="B80" s="96"/>
      <c r="C80" s="146"/>
      <c r="D80" s="144"/>
      <c r="E80" s="144"/>
      <c r="F80" s="144"/>
      <c r="G80" s="144"/>
      <c r="H80" s="144"/>
      <c r="I80" s="144"/>
      <c r="J80" s="144"/>
      <c r="K80" s="144">
        <f t="shared" si="37"/>
        <v>0</v>
      </c>
      <c r="L80" s="147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</row>
    <row r="81" spans="1:63" x14ac:dyDescent="0.2">
      <c r="A81" s="100"/>
      <c r="B81" s="106"/>
      <c r="C81" s="144"/>
      <c r="D81" s="144"/>
      <c r="E81" s="144"/>
      <c r="F81" s="144"/>
      <c r="G81" s="144"/>
      <c r="H81" s="144"/>
      <c r="I81" s="144"/>
      <c r="J81" s="144"/>
      <c r="K81" s="144">
        <f t="shared" si="37"/>
        <v>0</v>
      </c>
      <c r="L81" s="145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</row>
    <row r="82" spans="1:63" s="4" customFormat="1" ht="25.5" x14ac:dyDescent="0.2">
      <c r="A82" s="108"/>
      <c r="B82" s="89" t="s">
        <v>59</v>
      </c>
      <c r="C82" s="142"/>
      <c r="D82" s="142"/>
      <c r="E82" s="142"/>
      <c r="F82" s="142"/>
      <c r="G82" s="142"/>
      <c r="H82" s="142"/>
      <c r="I82" s="142"/>
      <c r="J82" s="142"/>
      <c r="K82" s="144">
        <f t="shared" si="37"/>
        <v>0</v>
      </c>
      <c r="L82" s="143"/>
    </row>
    <row r="83" spans="1:63" s="4" customFormat="1" ht="12.75" customHeight="1" x14ac:dyDescent="0.2">
      <c r="A83" s="109" t="s">
        <v>76</v>
      </c>
      <c r="B83" s="93" t="s">
        <v>77</v>
      </c>
      <c r="C83" s="142"/>
      <c r="D83" s="142"/>
      <c r="E83" s="142"/>
      <c r="F83" s="142"/>
      <c r="G83" s="142"/>
      <c r="H83" s="142"/>
      <c r="I83" s="142"/>
      <c r="J83" s="142"/>
      <c r="K83" s="144">
        <f t="shared" si="37"/>
        <v>0</v>
      </c>
      <c r="L83" s="143"/>
    </row>
    <row r="84" spans="1:63" s="4" customFormat="1" x14ac:dyDescent="0.2">
      <c r="A84" s="109" t="s">
        <v>92</v>
      </c>
      <c r="B84" s="91" t="s">
        <v>93</v>
      </c>
      <c r="C84" s="142"/>
      <c r="D84" s="142"/>
      <c r="E84" s="142"/>
      <c r="F84" s="142"/>
      <c r="G84" s="142"/>
      <c r="H84" s="142"/>
      <c r="I84" s="142"/>
      <c r="J84" s="142"/>
      <c r="K84" s="144">
        <f t="shared" si="37"/>
        <v>0</v>
      </c>
      <c r="L84" s="143"/>
    </row>
    <row r="85" spans="1:63" s="176" customFormat="1" x14ac:dyDescent="0.2">
      <c r="A85" s="173">
        <v>3</v>
      </c>
      <c r="B85" s="174" t="s">
        <v>23</v>
      </c>
      <c r="C85" s="170">
        <f>SUM(C86+C90)</f>
        <v>209800</v>
      </c>
      <c r="D85" s="170">
        <f t="shared" ref="D85:L85" si="40">SUM(D86+D90)</f>
        <v>163650</v>
      </c>
      <c r="E85" s="170">
        <f t="shared" si="40"/>
        <v>0</v>
      </c>
      <c r="F85" s="170">
        <f t="shared" si="40"/>
        <v>46150</v>
      </c>
      <c r="G85" s="170">
        <f t="shared" si="40"/>
        <v>0</v>
      </c>
      <c r="H85" s="170">
        <f t="shared" si="40"/>
        <v>0</v>
      </c>
      <c r="I85" s="170">
        <f t="shared" si="40"/>
        <v>0</v>
      </c>
      <c r="J85" s="170">
        <f t="shared" si="40"/>
        <v>0</v>
      </c>
      <c r="K85" s="170">
        <f t="shared" si="40"/>
        <v>213996</v>
      </c>
      <c r="L85" s="170">
        <f t="shared" si="40"/>
        <v>218275.91999999998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1:63" s="4" customFormat="1" x14ac:dyDescent="0.2">
      <c r="A86" s="103">
        <v>31</v>
      </c>
      <c r="B86" s="91" t="s">
        <v>114</v>
      </c>
      <c r="C86" s="142">
        <f>SUM(C87:C89)</f>
        <v>207300</v>
      </c>
      <c r="D86" s="142">
        <f t="shared" ref="D86:L86" si="41">SUM(D87:D89)</f>
        <v>161750</v>
      </c>
      <c r="E86" s="142">
        <f t="shared" si="41"/>
        <v>0</v>
      </c>
      <c r="F86" s="142">
        <f t="shared" si="41"/>
        <v>45550</v>
      </c>
      <c r="G86" s="142">
        <f t="shared" si="41"/>
        <v>0</v>
      </c>
      <c r="H86" s="142">
        <f t="shared" si="41"/>
        <v>0</v>
      </c>
      <c r="I86" s="142">
        <f t="shared" si="41"/>
        <v>0</v>
      </c>
      <c r="J86" s="142">
        <f t="shared" si="41"/>
        <v>0</v>
      </c>
      <c r="K86" s="142">
        <f t="shared" si="41"/>
        <v>211446</v>
      </c>
      <c r="L86" s="142">
        <f t="shared" si="41"/>
        <v>215674.91999999998</v>
      </c>
    </row>
    <row r="87" spans="1:63" x14ac:dyDescent="0.2">
      <c r="A87" s="105">
        <v>311</v>
      </c>
      <c r="B87" s="106" t="s">
        <v>24</v>
      </c>
      <c r="C87" s="146">
        <f>SUM(D87:J87)</f>
        <v>157500</v>
      </c>
      <c r="D87" s="144">
        <v>122850</v>
      </c>
      <c r="E87" s="144"/>
      <c r="F87" s="149">
        <v>34650</v>
      </c>
      <c r="G87" s="144"/>
      <c r="H87" s="144"/>
      <c r="I87" s="144"/>
      <c r="J87" s="144"/>
      <c r="K87" s="144">
        <f t="shared" si="37"/>
        <v>160650</v>
      </c>
      <c r="L87" s="147">
        <f t="shared" ref="L87:L92" si="42">K87+(K87*0.02)</f>
        <v>163863</v>
      </c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</row>
    <row r="88" spans="1:63" x14ac:dyDescent="0.2">
      <c r="A88" s="105">
        <v>312</v>
      </c>
      <c r="B88" s="106" t="s">
        <v>25</v>
      </c>
      <c r="C88" s="146">
        <f>SUM(D88:J88)</f>
        <v>15000</v>
      </c>
      <c r="D88" s="144">
        <v>11700</v>
      </c>
      <c r="E88" s="144"/>
      <c r="F88" s="149">
        <v>3300</v>
      </c>
      <c r="G88" s="144"/>
      <c r="H88" s="144"/>
      <c r="I88" s="144"/>
      <c r="J88" s="144"/>
      <c r="K88" s="144">
        <f t="shared" si="37"/>
        <v>15300</v>
      </c>
      <c r="L88" s="147">
        <f t="shared" si="42"/>
        <v>15606</v>
      </c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</row>
    <row r="89" spans="1:63" x14ac:dyDescent="0.2">
      <c r="A89" s="105">
        <v>313</v>
      </c>
      <c r="B89" s="106" t="s">
        <v>26</v>
      </c>
      <c r="C89" s="146">
        <f>SUM(D89:J89)</f>
        <v>34800</v>
      </c>
      <c r="D89" s="144">
        <v>27200</v>
      </c>
      <c r="E89" s="144"/>
      <c r="F89" s="149">
        <v>7600</v>
      </c>
      <c r="G89" s="144"/>
      <c r="H89" s="144"/>
      <c r="I89" s="144"/>
      <c r="J89" s="144"/>
      <c r="K89" s="144">
        <f t="shared" si="37"/>
        <v>35496</v>
      </c>
      <c r="L89" s="147">
        <f t="shared" si="42"/>
        <v>36205.919999999998</v>
      </c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</row>
    <row r="90" spans="1:63" s="4" customFormat="1" x14ac:dyDescent="0.2">
      <c r="A90" s="154">
        <v>32</v>
      </c>
      <c r="B90" s="155" t="s">
        <v>110</v>
      </c>
      <c r="C90" s="142">
        <f>SUM(C91:C92)</f>
        <v>2500</v>
      </c>
      <c r="D90" s="142">
        <f t="shared" ref="D90:L90" si="43">SUM(D91:D92)</f>
        <v>1900</v>
      </c>
      <c r="E90" s="142">
        <f t="shared" si="43"/>
        <v>0</v>
      </c>
      <c r="F90" s="142">
        <f t="shared" si="43"/>
        <v>600</v>
      </c>
      <c r="G90" s="142">
        <f t="shared" si="43"/>
        <v>0</v>
      </c>
      <c r="H90" s="142">
        <f t="shared" si="43"/>
        <v>0</v>
      </c>
      <c r="I90" s="142">
        <f t="shared" si="43"/>
        <v>0</v>
      </c>
      <c r="J90" s="142">
        <f t="shared" si="43"/>
        <v>0</v>
      </c>
      <c r="K90" s="142">
        <f t="shared" si="43"/>
        <v>2550</v>
      </c>
      <c r="L90" s="142">
        <f t="shared" si="43"/>
        <v>2601</v>
      </c>
    </row>
    <row r="91" spans="1:63" x14ac:dyDescent="0.2">
      <c r="A91" s="105">
        <v>321</v>
      </c>
      <c r="B91" s="106" t="s">
        <v>27</v>
      </c>
      <c r="C91" s="146">
        <f>SUM(D91:J91)</f>
        <v>2500</v>
      </c>
      <c r="D91" s="144">
        <v>1900</v>
      </c>
      <c r="E91" s="144"/>
      <c r="F91" s="149">
        <v>600</v>
      </c>
      <c r="G91" s="144"/>
      <c r="H91" s="144"/>
      <c r="I91" s="144"/>
      <c r="J91" s="144"/>
      <c r="K91" s="144">
        <f t="shared" si="37"/>
        <v>2550</v>
      </c>
      <c r="L91" s="147">
        <f t="shared" si="42"/>
        <v>2601</v>
      </c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</row>
    <row r="92" spans="1:63" x14ac:dyDescent="0.2">
      <c r="A92" s="105">
        <v>322</v>
      </c>
      <c r="B92" s="106" t="s">
        <v>28</v>
      </c>
      <c r="C92" s="146">
        <f t="shared" ref="C92" si="44">SUM(D92:J92)</f>
        <v>0</v>
      </c>
      <c r="D92" s="144"/>
      <c r="E92" s="144"/>
      <c r="F92" s="144"/>
      <c r="G92" s="144"/>
      <c r="H92" s="144"/>
      <c r="I92" s="144"/>
      <c r="J92" s="144"/>
      <c r="K92" s="142">
        <f t="shared" si="37"/>
        <v>0</v>
      </c>
      <c r="L92" s="147">
        <f t="shared" si="42"/>
        <v>0</v>
      </c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</row>
    <row r="93" spans="1:63" s="85" customFormat="1" x14ac:dyDescent="0.2">
      <c r="A93" s="105"/>
      <c r="B93" s="106"/>
      <c r="C93" s="142"/>
      <c r="D93" s="144"/>
      <c r="E93" s="144"/>
      <c r="F93" s="144"/>
      <c r="G93" s="144"/>
      <c r="H93" s="144"/>
      <c r="I93" s="144"/>
      <c r="J93" s="144"/>
      <c r="K93" s="142">
        <f t="shared" si="37"/>
        <v>0</v>
      </c>
      <c r="L93" s="145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</row>
    <row r="94" spans="1:63" s="4" customFormat="1" x14ac:dyDescent="0.2">
      <c r="A94" s="110" t="s">
        <v>80</v>
      </c>
      <c r="B94" s="94" t="s">
        <v>81</v>
      </c>
      <c r="C94" s="142"/>
      <c r="D94" s="142"/>
      <c r="E94" s="142"/>
      <c r="F94" s="142"/>
      <c r="G94" s="142"/>
      <c r="H94" s="142"/>
      <c r="I94" s="142"/>
      <c r="J94" s="142"/>
      <c r="K94" s="142">
        <f t="shared" si="37"/>
        <v>0</v>
      </c>
      <c r="L94" s="143"/>
    </row>
    <row r="95" spans="1:63" s="4" customFormat="1" ht="25.5" x14ac:dyDescent="0.2">
      <c r="A95" s="109" t="s">
        <v>78</v>
      </c>
      <c r="B95" s="91" t="s">
        <v>79</v>
      </c>
      <c r="C95" s="142"/>
      <c r="D95" s="142"/>
      <c r="E95" s="142"/>
      <c r="F95" s="142"/>
      <c r="G95" s="142"/>
      <c r="H95" s="142"/>
      <c r="I95" s="142"/>
      <c r="J95" s="142"/>
      <c r="K95" s="142">
        <f t="shared" si="37"/>
        <v>0</v>
      </c>
      <c r="L95" s="143"/>
    </row>
    <row r="96" spans="1:63" s="176" customFormat="1" x14ac:dyDescent="0.2">
      <c r="A96" s="173">
        <v>3</v>
      </c>
      <c r="B96" s="174" t="s">
        <v>23</v>
      </c>
      <c r="C96" s="170">
        <f>SUM(C97)</f>
        <v>489000</v>
      </c>
      <c r="D96" s="170">
        <f t="shared" ref="D96:F96" si="45">SUM(D97)</f>
        <v>0</v>
      </c>
      <c r="E96" s="170">
        <f t="shared" si="45"/>
        <v>0</v>
      </c>
      <c r="F96" s="170">
        <f t="shared" si="45"/>
        <v>489000</v>
      </c>
      <c r="G96" s="170">
        <f t="shared" ref="G96" si="46">SUM(G97)</f>
        <v>0</v>
      </c>
      <c r="H96" s="170">
        <f t="shared" ref="H96" si="47">SUM(H97)</f>
        <v>0</v>
      </c>
      <c r="I96" s="170">
        <f t="shared" ref="I96" si="48">SUM(I97)</f>
        <v>0</v>
      </c>
      <c r="J96" s="170">
        <f t="shared" ref="J96" si="49">SUM(J97)</f>
        <v>0</v>
      </c>
      <c r="K96" s="170">
        <f t="shared" ref="K96" si="50">SUM(K97)</f>
        <v>498780</v>
      </c>
      <c r="L96" s="170">
        <f t="shared" ref="L96" si="51">SUM(L97)</f>
        <v>508755.6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1:63" s="4" customFormat="1" x14ac:dyDescent="0.2">
      <c r="A97" s="103">
        <v>32</v>
      </c>
      <c r="B97" s="91" t="s">
        <v>110</v>
      </c>
      <c r="C97" s="142">
        <f>SUM(C98:C100)</f>
        <v>489000</v>
      </c>
      <c r="D97" s="142">
        <f t="shared" ref="D97:L97" si="52">SUM(D98:D100)</f>
        <v>0</v>
      </c>
      <c r="E97" s="142">
        <f t="shared" si="52"/>
        <v>0</v>
      </c>
      <c r="F97" s="142">
        <f t="shared" si="52"/>
        <v>489000</v>
      </c>
      <c r="G97" s="142">
        <f t="shared" si="52"/>
        <v>0</v>
      </c>
      <c r="H97" s="142">
        <f t="shared" si="52"/>
        <v>0</v>
      </c>
      <c r="I97" s="142">
        <f t="shared" si="52"/>
        <v>0</v>
      </c>
      <c r="J97" s="142">
        <f t="shared" si="52"/>
        <v>0</v>
      </c>
      <c r="K97" s="142">
        <f t="shared" si="52"/>
        <v>498780</v>
      </c>
      <c r="L97" s="142">
        <f t="shared" si="52"/>
        <v>508755.6</v>
      </c>
    </row>
    <row r="98" spans="1:63" x14ac:dyDescent="0.2">
      <c r="A98" s="105">
        <v>322</v>
      </c>
      <c r="B98" s="106" t="s">
        <v>28</v>
      </c>
      <c r="C98" s="146">
        <f t="shared" ref="C98:C100" si="53">SUM(D98:J98)</f>
        <v>467000</v>
      </c>
      <c r="D98" s="144"/>
      <c r="E98" s="144"/>
      <c r="F98" s="144">
        <v>467000</v>
      </c>
      <c r="G98" s="144"/>
      <c r="H98" s="144"/>
      <c r="I98" s="144"/>
      <c r="J98" s="144"/>
      <c r="K98" s="144">
        <f t="shared" si="37"/>
        <v>476340</v>
      </c>
      <c r="L98" s="147">
        <f t="shared" ref="L98:L100" si="54">K98+(K98*0.02)</f>
        <v>485866.8</v>
      </c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</row>
    <row r="99" spans="1:63" s="137" customFormat="1" x14ac:dyDescent="0.2">
      <c r="A99" s="105">
        <v>323</v>
      </c>
      <c r="B99" s="106" t="s">
        <v>29</v>
      </c>
      <c r="C99" s="146">
        <v>20000</v>
      </c>
      <c r="D99" s="144"/>
      <c r="E99" s="144"/>
      <c r="F99" s="144">
        <v>20000</v>
      </c>
      <c r="G99" s="144"/>
      <c r="H99" s="144"/>
      <c r="I99" s="144"/>
      <c r="J99" s="144"/>
      <c r="K99" s="144">
        <f t="shared" si="37"/>
        <v>20400</v>
      </c>
      <c r="L99" s="147">
        <v>20808</v>
      </c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</row>
    <row r="100" spans="1:63" x14ac:dyDescent="0.2">
      <c r="A100" s="105">
        <v>329</v>
      </c>
      <c r="B100" s="106" t="s">
        <v>30</v>
      </c>
      <c r="C100" s="146">
        <f t="shared" si="53"/>
        <v>2000</v>
      </c>
      <c r="D100" s="144"/>
      <c r="E100" s="144"/>
      <c r="F100" s="144">
        <v>2000</v>
      </c>
      <c r="G100" s="144"/>
      <c r="H100" s="144"/>
      <c r="I100" s="144"/>
      <c r="J100" s="144"/>
      <c r="K100" s="144">
        <f t="shared" si="37"/>
        <v>2040</v>
      </c>
      <c r="L100" s="147">
        <f t="shared" si="54"/>
        <v>2080.8000000000002</v>
      </c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</row>
    <row r="101" spans="1:63" s="176" customFormat="1" ht="25.5" x14ac:dyDescent="0.2">
      <c r="A101" s="154">
        <v>4</v>
      </c>
      <c r="B101" s="155" t="s">
        <v>45</v>
      </c>
      <c r="C101" s="170">
        <f>SUM(C102)</f>
        <v>1000</v>
      </c>
      <c r="D101" s="170">
        <f t="shared" ref="D101:L101" si="55">SUM(D102)</f>
        <v>0</v>
      </c>
      <c r="E101" s="170">
        <f t="shared" si="55"/>
        <v>0</v>
      </c>
      <c r="F101" s="170">
        <f t="shared" si="55"/>
        <v>1000</v>
      </c>
      <c r="G101" s="170">
        <f t="shared" si="55"/>
        <v>0</v>
      </c>
      <c r="H101" s="170">
        <f t="shared" si="55"/>
        <v>0</v>
      </c>
      <c r="I101" s="170">
        <f t="shared" si="55"/>
        <v>0</v>
      </c>
      <c r="J101" s="170">
        <f t="shared" si="55"/>
        <v>0</v>
      </c>
      <c r="K101" s="170">
        <f t="shared" si="55"/>
        <v>1020</v>
      </c>
      <c r="L101" s="170">
        <f t="shared" si="55"/>
        <v>1040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 s="4" customFormat="1" ht="25.5" x14ac:dyDescent="0.2">
      <c r="A102" s="154">
        <v>42</v>
      </c>
      <c r="B102" s="155" t="s">
        <v>115</v>
      </c>
      <c r="C102" s="142">
        <f>SUM(C103)</f>
        <v>1000</v>
      </c>
      <c r="D102" s="142">
        <f t="shared" ref="D102:L102" si="56">SUM(D103)</f>
        <v>0</v>
      </c>
      <c r="E102" s="142">
        <f t="shared" si="56"/>
        <v>0</v>
      </c>
      <c r="F102" s="142">
        <f t="shared" si="56"/>
        <v>1000</v>
      </c>
      <c r="G102" s="142">
        <f t="shared" si="56"/>
        <v>0</v>
      </c>
      <c r="H102" s="142">
        <f t="shared" si="56"/>
        <v>0</v>
      </c>
      <c r="I102" s="142">
        <f t="shared" si="56"/>
        <v>0</v>
      </c>
      <c r="J102" s="142">
        <f t="shared" si="56"/>
        <v>0</v>
      </c>
      <c r="K102" s="142">
        <f t="shared" si="56"/>
        <v>1020</v>
      </c>
      <c r="L102" s="142">
        <f t="shared" si="56"/>
        <v>1040</v>
      </c>
    </row>
    <row r="103" spans="1:63" s="4" customFormat="1" x14ac:dyDescent="0.2">
      <c r="A103" s="105">
        <v>422</v>
      </c>
      <c r="B103" s="106" t="s">
        <v>32</v>
      </c>
      <c r="C103" s="144">
        <v>1000</v>
      </c>
      <c r="D103" s="144"/>
      <c r="E103" s="144"/>
      <c r="F103" s="144">
        <v>1000</v>
      </c>
      <c r="G103" s="142"/>
      <c r="H103" s="142"/>
      <c r="I103" s="142"/>
      <c r="J103" s="142"/>
      <c r="K103" s="144">
        <f t="shared" si="37"/>
        <v>1020</v>
      </c>
      <c r="L103" s="143">
        <v>1040</v>
      </c>
    </row>
    <row r="104" spans="1:63" s="4" customFormat="1" x14ac:dyDescent="0.2">
      <c r="A104" s="102" t="s">
        <v>82</v>
      </c>
      <c r="B104" s="90" t="s">
        <v>83</v>
      </c>
      <c r="C104" s="142"/>
      <c r="D104" s="142"/>
      <c r="E104" s="142"/>
      <c r="F104" s="142"/>
      <c r="G104" s="142"/>
      <c r="H104" s="142"/>
      <c r="I104" s="142"/>
      <c r="J104" s="142"/>
      <c r="K104" s="144">
        <f t="shared" si="37"/>
        <v>0</v>
      </c>
      <c r="L104" s="143"/>
    </row>
    <row r="105" spans="1:63" x14ac:dyDescent="0.2">
      <c r="A105" s="109" t="s">
        <v>98</v>
      </c>
      <c r="B105" s="91" t="s">
        <v>84</v>
      </c>
      <c r="C105" s="144"/>
      <c r="D105" s="144"/>
      <c r="E105" s="144"/>
      <c r="F105" s="144"/>
      <c r="G105" s="144"/>
      <c r="H105" s="144"/>
      <c r="I105" s="144"/>
      <c r="J105" s="144"/>
      <c r="K105" s="144">
        <f t="shared" si="37"/>
        <v>0</v>
      </c>
      <c r="L105" s="145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</row>
    <row r="106" spans="1:63" s="176" customFormat="1" x14ac:dyDescent="0.2">
      <c r="A106" s="173">
        <v>3</v>
      </c>
      <c r="B106" s="174" t="s">
        <v>23</v>
      </c>
      <c r="C106" s="175">
        <f>SUM(C107)</f>
        <v>0</v>
      </c>
      <c r="D106" s="175">
        <f t="shared" ref="D106:L106" si="57">SUM(D107)</f>
        <v>0</v>
      </c>
      <c r="E106" s="175">
        <f t="shared" si="57"/>
        <v>0</v>
      </c>
      <c r="F106" s="175">
        <f t="shared" si="57"/>
        <v>0</v>
      </c>
      <c r="G106" s="175">
        <f t="shared" si="57"/>
        <v>0</v>
      </c>
      <c r="H106" s="175">
        <f t="shared" si="57"/>
        <v>0</v>
      </c>
      <c r="I106" s="175">
        <f t="shared" si="57"/>
        <v>0</v>
      </c>
      <c r="J106" s="175">
        <f t="shared" si="57"/>
        <v>0</v>
      </c>
      <c r="K106" s="175">
        <f t="shared" si="57"/>
        <v>0</v>
      </c>
      <c r="L106" s="175">
        <f t="shared" si="57"/>
        <v>0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 s="4" customFormat="1" x14ac:dyDescent="0.2">
      <c r="A107" s="103">
        <v>32</v>
      </c>
      <c r="B107" s="91" t="s">
        <v>110</v>
      </c>
      <c r="C107" s="146">
        <f>SUM(C108)</f>
        <v>0</v>
      </c>
      <c r="D107" s="146">
        <f t="shared" ref="D107:L107" si="58">SUM(D108)</f>
        <v>0</v>
      </c>
      <c r="E107" s="146">
        <f t="shared" si="58"/>
        <v>0</v>
      </c>
      <c r="F107" s="146">
        <f t="shared" si="58"/>
        <v>0</v>
      </c>
      <c r="G107" s="146">
        <f t="shared" si="58"/>
        <v>0</v>
      </c>
      <c r="H107" s="146">
        <f t="shared" si="58"/>
        <v>0</v>
      </c>
      <c r="I107" s="146">
        <f t="shared" si="58"/>
        <v>0</v>
      </c>
      <c r="J107" s="146">
        <f t="shared" si="58"/>
        <v>0</v>
      </c>
      <c r="K107" s="146">
        <f t="shared" si="58"/>
        <v>0</v>
      </c>
      <c r="L107" s="146">
        <f t="shared" si="58"/>
        <v>0</v>
      </c>
    </row>
    <row r="108" spans="1:63" x14ac:dyDescent="0.2">
      <c r="A108" s="104">
        <v>321</v>
      </c>
      <c r="B108" s="96" t="s">
        <v>27</v>
      </c>
      <c r="C108" s="146">
        <f>SUM(D108:J108)</f>
        <v>0</v>
      </c>
      <c r="D108" s="144"/>
      <c r="E108" s="144"/>
      <c r="F108" s="150"/>
      <c r="G108" s="144"/>
      <c r="H108" s="144"/>
      <c r="I108" s="144"/>
      <c r="J108" s="144"/>
      <c r="K108" s="144">
        <f t="shared" si="37"/>
        <v>0</v>
      </c>
      <c r="L108" s="147">
        <f t="shared" ref="L108" si="59">K108+(K108*0.02)</f>
        <v>0</v>
      </c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</row>
    <row r="109" spans="1:63" x14ac:dyDescent="0.2">
      <c r="A109" s="105"/>
      <c r="B109" s="106"/>
      <c r="C109" s="144"/>
      <c r="D109" s="144"/>
      <c r="E109" s="144"/>
      <c r="F109" s="144"/>
      <c r="G109" s="144"/>
      <c r="H109" s="144"/>
      <c r="I109" s="144"/>
      <c r="J109" s="144"/>
      <c r="K109" s="144">
        <f t="shared" si="37"/>
        <v>0</v>
      </c>
      <c r="L109" s="145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</row>
    <row r="110" spans="1:63" x14ac:dyDescent="0.2">
      <c r="A110" s="100"/>
      <c r="B110" s="106" t="s">
        <v>39</v>
      </c>
      <c r="C110" s="144"/>
      <c r="D110" s="144"/>
      <c r="E110" s="144"/>
      <c r="F110" s="144"/>
      <c r="G110" s="144"/>
      <c r="H110" s="144"/>
      <c r="I110" s="144"/>
      <c r="J110" s="144"/>
      <c r="K110" s="144">
        <f t="shared" si="37"/>
        <v>0</v>
      </c>
      <c r="L110" s="145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</row>
    <row r="111" spans="1:63" x14ac:dyDescent="0.2">
      <c r="A111" s="103" t="s">
        <v>85</v>
      </c>
      <c r="B111" s="91" t="s">
        <v>87</v>
      </c>
      <c r="C111" s="144"/>
      <c r="D111" s="144"/>
      <c r="E111" s="144"/>
      <c r="F111" s="144"/>
      <c r="G111" s="144"/>
      <c r="H111" s="144"/>
      <c r="I111" s="144"/>
      <c r="J111" s="144"/>
      <c r="K111" s="144">
        <f t="shared" si="37"/>
        <v>0</v>
      </c>
      <c r="L111" s="145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</row>
    <row r="112" spans="1:63" ht="38.25" x14ac:dyDescent="0.2">
      <c r="A112" s="103" t="s">
        <v>94</v>
      </c>
      <c r="B112" s="91" t="s">
        <v>95</v>
      </c>
      <c r="C112" s="144"/>
      <c r="D112" s="144"/>
      <c r="E112" s="144"/>
      <c r="F112" s="144"/>
      <c r="G112" s="144"/>
      <c r="H112" s="144"/>
      <c r="I112" s="144"/>
      <c r="J112" s="144"/>
      <c r="K112" s="142">
        <f t="shared" si="37"/>
        <v>0</v>
      </c>
      <c r="L112" s="145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</row>
    <row r="113" spans="1:63" s="172" customFormat="1" x14ac:dyDescent="0.2">
      <c r="A113" s="154">
        <v>3</v>
      </c>
      <c r="B113" s="155" t="s">
        <v>23</v>
      </c>
      <c r="C113" s="169">
        <f>SUM(C114)</f>
        <v>38000</v>
      </c>
      <c r="D113" s="169">
        <f t="shared" ref="D113:L113" si="60">SUM(D114)</f>
        <v>0</v>
      </c>
      <c r="E113" s="169">
        <f t="shared" si="60"/>
        <v>0</v>
      </c>
      <c r="F113" s="169">
        <f t="shared" si="60"/>
        <v>0</v>
      </c>
      <c r="G113" s="169">
        <f t="shared" si="60"/>
        <v>38000</v>
      </c>
      <c r="H113" s="169">
        <f t="shared" si="60"/>
        <v>0</v>
      </c>
      <c r="I113" s="169">
        <f t="shared" si="60"/>
        <v>0</v>
      </c>
      <c r="J113" s="169">
        <f t="shared" si="60"/>
        <v>0</v>
      </c>
      <c r="K113" s="169">
        <f t="shared" si="60"/>
        <v>38760</v>
      </c>
      <c r="L113" s="169">
        <f t="shared" si="60"/>
        <v>39535.199999999997</v>
      </c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</row>
    <row r="114" spans="1:63" s="168" customFormat="1" x14ac:dyDescent="0.2">
      <c r="A114" s="154">
        <v>32</v>
      </c>
      <c r="B114" s="155" t="s">
        <v>110</v>
      </c>
      <c r="C114" s="148">
        <f>SUM(C115)</f>
        <v>38000</v>
      </c>
      <c r="D114" s="148">
        <f t="shared" ref="D114:L114" si="61">SUM(D115)</f>
        <v>0</v>
      </c>
      <c r="E114" s="148">
        <f t="shared" si="61"/>
        <v>0</v>
      </c>
      <c r="F114" s="148">
        <f t="shared" si="61"/>
        <v>0</v>
      </c>
      <c r="G114" s="148">
        <f t="shared" si="61"/>
        <v>38000</v>
      </c>
      <c r="H114" s="148">
        <f t="shared" si="61"/>
        <v>0</v>
      </c>
      <c r="I114" s="148">
        <f t="shared" si="61"/>
        <v>0</v>
      </c>
      <c r="J114" s="148">
        <f t="shared" si="61"/>
        <v>0</v>
      </c>
      <c r="K114" s="148">
        <f t="shared" si="61"/>
        <v>38760</v>
      </c>
      <c r="L114" s="148">
        <f t="shared" si="61"/>
        <v>39535.199999999997</v>
      </c>
    </row>
    <row r="115" spans="1:63" x14ac:dyDescent="0.2">
      <c r="A115" s="104">
        <v>324</v>
      </c>
      <c r="B115" s="106" t="s">
        <v>88</v>
      </c>
      <c r="C115" s="146">
        <f>SUM(D115:J115)</f>
        <v>38000</v>
      </c>
      <c r="D115" s="144"/>
      <c r="E115" s="144"/>
      <c r="F115" s="144"/>
      <c r="G115" s="144">
        <v>38000</v>
      </c>
      <c r="H115" s="144"/>
      <c r="I115" s="144"/>
      <c r="J115" s="144"/>
      <c r="K115" s="144">
        <f t="shared" si="37"/>
        <v>38760</v>
      </c>
      <c r="L115" s="147">
        <f t="shared" ref="L115" si="62">K115+(K115*0.02)</f>
        <v>39535.199999999997</v>
      </c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</row>
    <row r="116" spans="1:63" x14ac:dyDescent="0.2">
      <c r="A116" s="100"/>
      <c r="B116" s="106"/>
      <c r="C116" s="144"/>
      <c r="D116" s="144"/>
      <c r="E116" s="144"/>
      <c r="F116" s="144"/>
      <c r="G116" s="144"/>
      <c r="H116" s="144"/>
      <c r="I116" s="144"/>
      <c r="J116" s="144"/>
      <c r="K116" s="144">
        <f t="shared" si="37"/>
        <v>0</v>
      </c>
      <c r="L116" s="145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</row>
    <row r="117" spans="1:63" ht="25.5" x14ac:dyDescent="0.2">
      <c r="A117" s="108"/>
      <c r="B117" s="91" t="s">
        <v>89</v>
      </c>
      <c r="C117" s="144"/>
      <c r="D117" s="144"/>
      <c r="E117" s="144"/>
      <c r="F117" s="144"/>
      <c r="G117" s="144"/>
      <c r="H117" s="144"/>
      <c r="I117" s="144"/>
      <c r="J117" s="144"/>
      <c r="K117" s="142">
        <f t="shared" si="37"/>
        <v>0</v>
      </c>
      <c r="L117" s="145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</row>
    <row r="118" spans="1:63" x14ac:dyDescent="0.2">
      <c r="A118" s="112" t="s">
        <v>90</v>
      </c>
      <c r="B118" s="91" t="s">
        <v>91</v>
      </c>
      <c r="C118" s="144"/>
      <c r="D118" s="144"/>
      <c r="E118" s="144"/>
      <c r="F118" s="144"/>
      <c r="G118" s="144"/>
      <c r="H118" s="144"/>
      <c r="I118" s="144"/>
      <c r="J118" s="144"/>
      <c r="K118" s="142">
        <f t="shared" si="37"/>
        <v>0</v>
      </c>
      <c r="L118" s="145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</row>
    <row r="119" spans="1:63" ht="25.5" x14ac:dyDescent="0.2">
      <c r="A119" s="103" t="s">
        <v>86</v>
      </c>
      <c r="B119" s="91" t="s">
        <v>100</v>
      </c>
      <c r="C119" s="144"/>
      <c r="D119" s="144"/>
      <c r="E119" s="144"/>
      <c r="F119" s="144"/>
      <c r="G119" s="144"/>
      <c r="H119" s="144"/>
      <c r="I119" s="144"/>
      <c r="J119" s="144"/>
      <c r="K119" s="142">
        <f t="shared" si="37"/>
        <v>0</v>
      </c>
      <c r="L119" s="145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</row>
    <row r="120" spans="1:63" s="172" customFormat="1" x14ac:dyDescent="0.2">
      <c r="A120" s="154">
        <v>3</v>
      </c>
      <c r="B120" s="155" t="s">
        <v>23</v>
      </c>
      <c r="C120" s="169">
        <f>SUM(C121+C125)</f>
        <v>7742200</v>
      </c>
      <c r="D120" s="169">
        <f t="shared" ref="D120:L120" si="63">SUM(D121+D125)</f>
        <v>0</v>
      </c>
      <c r="E120" s="169">
        <f t="shared" si="63"/>
        <v>0</v>
      </c>
      <c r="F120" s="169">
        <f t="shared" si="63"/>
        <v>0</v>
      </c>
      <c r="G120" s="169">
        <f t="shared" si="63"/>
        <v>7742200</v>
      </c>
      <c r="H120" s="169">
        <f t="shared" si="63"/>
        <v>0</v>
      </c>
      <c r="I120" s="169">
        <f t="shared" si="63"/>
        <v>0</v>
      </c>
      <c r="J120" s="169">
        <f t="shared" si="63"/>
        <v>0</v>
      </c>
      <c r="K120" s="169">
        <f t="shared" si="63"/>
        <v>7897044</v>
      </c>
      <c r="L120" s="169">
        <f t="shared" si="63"/>
        <v>8054984.8799999999</v>
      </c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</row>
    <row r="121" spans="1:63" s="168" customFormat="1" x14ac:dyDescent="0.2">
      <c r="A121" s="154">
        <v>31</v>
      </c>
      <c r="B121" s="155" t="s">
        <v>116</v>
      </c>
      <c r="C121" s="148">
        <f>SUM(C122:C124)</f>
        <v>7470200</v>
      </c>
      <c r="D121" s="148">
        <f t="shared" ref="D121:L121" si="64">SUM(D122:D124)</f>
        <v>0</v>
      </c>
      <c r="E121" s="148">
        <f t="shared" si="64"/>
        <v>0</v>
      </c>
      <c r="F121" s="148">
        <f t="shared" si="64"/>
        <v>0</v>
      </c>
      <c r="G121" s="148">
        <f t="shared" si="64"/>
        <v>7470200</v>
      </c>
      <c r="H121" s="148">
        <f t="shared" si="64"/>
        <v>0</v>
      </c>
      <c r="I121" s="148">
        <f t="shared" si="64"/>
        <v>0</v>
      </c>
      <c r="J121" s="148">
        <f t="shared" si="64"/>
        <v>0</v>
      </c>
      <c r="K121" s="148">
        <f t="shared" si="64"/>
        <v>7619604</v>
      </c>
      <c r="L121" s="148">
        <f t="shared" si="64"/>
        <v>7771996.0800000001</v>
      </c>
    </row>
    <row r="122" spans="1:63" x14ac:dyDescent="0.2">
      <c r="A122" s="105">
        <v>311</v>
      </c>
      <c r="B122" s="106" t="s">
        <v>24</v>
      </c>
      <c r="C122" s="146">
        <f t="shared" ref="C122:C127" si="65">SUM(D122:J122)</f>
        <v>6200000</v>
      </c>
      <c r="D122" s="144"/>
      <c r="E122" s="144"/>
      <c r="F122" s="144"/>
      <c r="G122" s="144">
        <v>6200000</v>
      </c>
      <c r="H122" s="144"/>
      <c r="I122" s="144"/>
      <c r="J122" s="144"/>
      <c r="K122" s="144">
        <f t="shared" si="37"/>
        <v>6324000</v>
      </c>
      <c r="L122" s="147">
        <f t="shared" ref="L122:L130" si="66">K122+(K122*0.02)</f>
        <v>6450480</v>
      </c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</row>
    <row r="123" spans="1:63" x14ac:dyDescent="0.2">
      <c r="A123" s="105">
        <v>312</v>
      </c>
      <c r="B123" s="106" t="s">
        <v>25</v>
      </c>
      <c r="C123" s="146">
        <f t="shared" si="65"/>
        <v>220200</v>
      </c>
      <c r="D123" s="144"/>
      <c r="E123" s="144"/>
      <c r="F123" s="144"/>
      <c r="G123" s="144">
        <v>220200</v>
      </c>
      <c r="H123" s="144"/>
      <c r="I123" s="144"/>
      <c r="J123" s="144"/>
      <c r="K123" s="144">
        <f t="shared" si="37"/>
        <v>224604</v>
      </c>
      <c r="L123" s="147">
        <f t="shared" si="66"/>
        <v>229096.08</v>
      </c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</row>
    <row r="124" spans="1:63" x14ac:dyDescent="0.2">
      <c r="A124" s="105">
        <v>313</v>
      </c>
      <c r="B124" s="106" t="s">
        <v>26</v>
      </c>
      <c r="C124" s="146">
        <f t="shared" si="65"/>
        <v>1050000</v>
      </c>
      <c r="D124" s="144"/>
      <c r="E124" s="144"/>
      <c r="F124" s="144"/>
      <c r="G124" s="144">
        <v>1050000</v>
      </c>
      <c r="H124" s="144"/>
      <c r="I124" s="144"/>
      <c r="J124" s="144"/>
      <c r="K124" s="144">
        <f t="shared" si="37"/>
        <v>1071000</v>
      </c>
      <c r="L124" s="147">
        <f t="shared" si="66"/>
        <v>1092420</v>
      </c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  <c r="BG124" s="168"/>
      <c r="BH124" s="168"/>
      <c r="BI124" s="168"/>
      <c r="BJ124" s="168"/>
      <c r="BK124" s="168"/>
    </row>
    <row r="125" spans="1:63" s="4" customFormat="1" x14ac:dyDescent="0.2">
      <c r="A125" s="154">
        <v>32</v>
      </c>
      <c r="B125" s="155" t="s">
        <v>110</v>
      </c>
      <c r="C125" s="142">
        <f>SUM(C126:C127)</f>
        <v>272000</v>
      </c>
      <c r="D125" s="142">
        <f t="shared" ref="D125:L125" si="67">SUM(D126:D127)</f>
        <v>0</v>
      </c>
      <c r="E125" s="142">
        <f t="shared" si="67"/>
        <v>0</v>
      </c>
      <c r="F125" s="142">
        <f t="shared" si="67"/>
        <v>0</v>
      </c>
      <c r="G125" s="142">
        <f t="shared" si="67"/>
        <v>272000</v>
      </c>
      <c r="H125" s="142">
        <f t="shared" si="67"/>
        <v>0</v>
      </c>
      <c r="I125" s="142">
        <f t="shared" si="67"/>
        <v>0</v>
      </c>
      <c r="J125" s="142">
        <f t="shared" si="67"/>
        <v>0</v>
      </c>
      <c r="K125" s="142">
        <f t="shared" si="67"/>
        <v>277440</v>
      </c>
      <c r="L125" s="142">
        <f t="shared" si="67"/>
        <v>282988.79999999999</v>
      </c>
    </row>
    <row r="126" spans="1:63" x14ac:dyDescent="0.2">
      <c r="A126" s="105">
        <v>321</v>
      </c>
      <c r="B126" s="106" t="s">
        <v>27</v>
      </c>
      <c r="C126" s="146">
        <f t="shared" si="65"/>
        <v>247000</v>
      </c>
      <c r="D126" s="144"/>
      <c r="E126" s="144"/>
      <c r="F126" s="144"/>
      <c r="G126" s="144">
        <v>247000</v>
      </c>
      <c r="H126" s="144"/>
      <c r="I126" s="144"/>
      <c r="J126" s="144"/>
      <c r="K126" s="144">
        <f t="shared" si="37"/>
        <v>251940</v>
      </c>
      <c r="L126" s="147">
        <f t="shared" si="66"/>
        <v>256978.8</v>
      </c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168"/>
      <c r="BB126" s="168"/>
      <c r="BC126" s="168"/>
      <c r="BD126" s="168"/>
      <c r="BE126" s="168"/>
      <c r="BF126" s="168"/>
      <c r="BG126" s="168"/>
      <c r="BH126" s="168"/>
      <c r="BI126" s="168"/>
      <c r="BJ126" s="168"/>
      <c r="BK126" s="168"/>
    </row>
    <row r="127" spans="1:63" s="137" customFormat="1" x14ac:dyDescent="0.2">
      <c r="A127" s="105">
        <v>329</v>
      </c>
      <c r="B127" s="106" t="s">
        <v>101</v>
      </c>
      <c r="C127" s="146">
        <f t="shared" si="65"/>
        <v>25000</v>
      </c>
      <c r="D127" s="144"/>
      <c r="E127" s="144"/>
      <c r="F127" s="144"/>
      <c r="G127" s="144">
        <v>25000</v>
      </c>
      <c r="H127" s="144"/>
      <c r="I127" s="144"/>
      <c r="J127" s="144"/>
      <c r="K127" s="144">
        <f t="shared" si="37"/>
        <v>25500</v>
      </c>
      <c r="L127" s="147">
        <f t="shared" si="66"/>
        <v>26010</v>
      </c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</row>
    <row r="128" spans="1:63" s="172" customFormat="1" ht="25.5" x14ac:dyDescent="0.2">
      <c r="A128" s="154">
        <v>4</v>
      </c>
      <c r="B128" s="155" t="s">
        <v>108</v>
      </c>
      <c r="C128" s="170">
        <f>SUM(C129)</f>
        <v>4000</v>
      </c>
      <c r="D128" s="170">
        <f t="shared" ref="D128:L129" si="68">SUM(D129)</f>
        <v>0</v>
      </c>
      <c r="E128" s="170">
        <f t="shared" si="68"/>
        <v>0</v>
      </c>
      <c r="F128" s="170">
        <f t="shared" si="68"/>
        <v>0</v>
      </c>
      <c r="G128" s="170">
        <f t="shared" si="68"/>
        <v>4000</v>
      </c>
      <c r="H128" s="170">
        <f t="shared" si="68"/>
        <v>0</v>
      </c>
      <c r="I128" s="170">
        <f t="shared" si="68"/>
        <v>0</v>
      </c>
      <c r="J128" s="170">
        <f t="shared" si="68"/>
        <v>0</v>
      </c>
      <c r="K128" s="170">
        <f t="shared" si="68"/>
        <v>4080</v>
      </c>
      <c r="L128" s="170">
        <f t="shared" si="68"/>
        <v>4161.6000000000004</v>
      </c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168"/>
      <c r="BJ128" s="168"/>
      <c r="BK128" s="168"/>
    </row>
    <row r="129" spans="1:63" s="168" customFormat="1" ht="25.5" x14ac:dyDescent="0.2">
      <c r="A129" s="154">
        <v>42</v>
      </c>
      <c r="B129" s="155" t="s">
        <v>117</v>
      </c>
      <c r="C129" s="142">
        <f>SUM(C130)</f>
        <v>4000</v>
      </c>
      <c r="D129" s="142">
        <f t="shared" si="68"/>
        <v>0</v>
      </c>
      <c r="E129" s="142">
        <f t="shared" si="68"/>
        <v>0</v>
      </c>
      <c r="F129" s="142">
        <f t="shared" si="68"/>
        <v>0</v>
      </c>
      <c r="G129" s="142">
        <f t="shared" si="68"/>
        <v>4000</v>
      </c>
      <c r="H129" s="142">
        <f t="shared" si="68"/>
        <v>0</v>
      </c>
      <c r="I129" s="142">
        <f t="shared" si="68"/>
        <v>0</v>
      </c>
      <c r="J129" s="142">
        <f t="shared" si="68"/>
        <v>0</v>
      </c>
      <c r="K129" s="142">
        <f t="shared" si="68"/>
        <v>4080</v>
      </c>
      <c r="L129" s="142">
        <f t="shared" si="68"/>
        <v>4161.6000000000004</v>
      </c>
    </row>
    <row r="130" spans="1:63" s="137" customFormat="1" x14ac:dyDescent="0.2">
      <c r="A130" s="105">
        <v>422</v>
      </c>
      <c r="B130" s="106" t="s">
        <v>32</v>
      </c>
      <c r="C130" s="146">
        <f>SUM(D130:J130)</f>
        <v>4000</v>
      </c>
      <c r="D130" s="144"/>
      <c r="E130" s="144"/>
      <c r="F130" s="144"/>
      <c r="G130" s="144">
        <v>4000</v>
      </c>
      <c r="H130" s="144"/>
      <c r="I130" s="144"/>
      <c r="J130" s="144"/>
      <c r="K130" s="144">
        <f t="shared" si="37"/>
        <v>4080</v>
      </c>
      <c r="L130" s="147">
        <f t="shared" si="66"/>
        <v>4161.6000000000004</v>
      </c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  <c r="BG130" s="168"/>
      <c r="BH130" s="168"/>
      <c r="BI130" s="168"/>
      <c r="BJ130" s="168"/>
      <c r="BK130" s="168"/>
    </row>
    <row r="131" spans="1:63" s="151" customFormat="1" x14ac:dyDescent="0.2">
      <c r="A131" s="105"/>
      <c r="B131" s="106"/>
      <c r="C131" s="146"/>
      <c r="D131" s="144"/>
      <c r="E131" s="144"/>
      <c r="F131" s="144"/>
      <c r="G131" s="144"/>
      <c r="H131" s="144"/>
      <c r="I131" s="144"/>
      <c r="J131" s="144"/>
      <c r="K131" s="142">
        <f t="shared" si="37"/>
        <v>0</v>
      </c>
      <c r="L131" s="147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</row>
    <row r="132" spans="1:63" x14ac:dyDescent="0.2">
      <c r="A132" s="102"/>
      <c r="B132" s="91"/>
      <c r="C132" s="144"/>
      <c r="D132" s="144"/>
      <c r="E132" s="144"/>
      <c r="F132" s="144"/>
      <c r="G132" s="144"/>
      <c r="H132" s="144"/>
      <c r="I132" s="144"/>
      <c r="J132" s="144"/>
      <c r="K132" s="142">
        <f t="shared" si="37"/>
        <v>0</v>
      </c>
      <c r="L132" s="145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  <c r="BG132" s="168"/>
      <c r="BH132" s="168"/>
      <c r="BI132" s="168"/>
      <c r="BJ132" s="168"/>
      <c r="BK132" s="168"/>
    </row>
    <row r="133" spans="1:63" x14ac:dyDescent="0.2">
      <c r="A133" s="102" t="s">
        <v>86</v>
      </c>
      <c r="B133" s="91" t="s">
        <v>102</v>
      </c>
      <c r="C133" s="144"/>
      <c r="D133" s="144"/>
      <c r="E133" s="144"/>
      <c r="F133" s="144"/>
      <c r="G133" s="144"/>
      <c r="H133" s="144"/>
      <c r="I133" s="144"/>
      <c r="J133" s="144"/>
      <c r="K133" s="142">
        <f t="shared" si="37"/>
        <v>0</v>
      </c>
      <c r="L133" s="145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K133" s="168"/>
    </row>
    <row r="134" spans="1:63" s="172" customFormat="1" x14ac:dyDescent="0.2">
      <c r="A134" s="154">
        <v>3</v>
      </c>
      <c r="B134" s="155" t="s">
        <v>23</v>
      </c>
      <c r="C134" s="169">
        <f>SUM(C135)</f>
        <v>41000</v>
      </c>
      <c r="D134" s="169">
        <f t="shared" ref="D134:J134" si="69">SUM(D136)</f>
        <v>0</v>
      </c>
      <c r="E134" s="169">
        <f t="shared" si="69"/>
        <v>0</v>
      </c>
      <c r="F134" s="169">
        <f t="shared" si="69"/>
        <v>0</v>
      </c>
      <c r="G134" s="169">
        <f t="shared" si="69"/>
        <v>41000</v>
      </c>
      <c r="H134" s="169">
        <f t="shared" si="69"/>
        <v>0</v>
      </c>
      <c r="I134" s="169">
        <f t="shared" si="69"/>
        <v>0</v>
      </c>
      <c r="J134" s="169">
        <f t="shared" si="69"/>
        <v>0</v>
      </c>
      <c r="K134" s="170">
        <f t="shared" si="37"/>
        <v>41820</v>
      </c>
      <c r="L134" s="171">
        <f t="shared" ref="L134:L136" si="70">K134+(K134*0.02)</f>
        <v>42656.4</v>
      </c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</row>
    <row r="135" spans="1:63" s="168" customFormat="1" x14ac:dyDescent="0.2">
      <c r="A135" s="154">
        <v>32</v>
      </c>
      <c r="B135" s="155" t="s">
        <v>110</v>
      </c>
      <c r="C135" s="148">
        <f>SUM(C136)</f>
        <v>41000</v>
      </c>
      <c r="D135" s="148"/>
      <c r="E135" s="148"/>
      <c r="F135" s="148"/>
      <c r="G135" s="148"/>
      <c r="H135" s="148"/>
      <c r="I135" s="148"/>
      <c r="J135" s="148"/>
      <c r="K135" s="142"/>
      <c r="L135" s="143"/>
    </row>
    <row r="136" spans="1:63" x14ac:dyDescent="0.2">
      <c r="A136" s="105">
        <v>321</v>
      </c>
      <c r="B136" s="106" t="s">
        <v>27</v>
      </c>
      <c r="C136" s="146">
        <f t="shared" ref="C136" si="71">SUM(D136:J136)</f>
        <v>41000</v>
      </c>
      <c r="D136" s="144"/>
      <c r="E136" s="144"/>
      <c r="F136" s="144"/>
      <c r="G136" s="144">
        <v>41000</v>
      </c>
      <c r="H136" s="144"/>
      <c r="I136" s="144"/>
      <c r="J136" s="144"/>
      <c r="K136" s="144">
        <f t="shared" si="37"/>
        <v>41820</v>
      </c>
      <c r="L136" s="147">
        <f t="shared" si="70"/>
        <v>42656.4</v>
      </c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K136" s="168"/>
    </row>
    <row r="137" spans="1:63" x14ac:dyDescent="0.2">
      <c r="A137" s="100"/>
      <c r="B137" s="106"/>
      <c r="C137" s="144"/>
      <c r="D137" s="144"/>
      <c r="E137" s="144"/>
      <c r="F137" s="144"/>
      <c r="G137" s="144"/>
      <c r="H137" s="144"/>
      <c r="I137" s="144"/>
      <c r="J137" s="144"/>
      <c r="K137" s="142">
        <f t="shared" si="37"/>
        <v>0</v>
      </c>
      <c r="L137" s="145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K137" s="168"/>
    </row>
    <row r="138" spans="1:63" s="137" customFormat="1" x14ac:dyDescent="0.2">
      <c r="A138" s="100"/>
      <c r="B138" s="106"/>
      <c r="C138" s="144"/>
      <c r="D138" s="144"/>
      <c r="E138" s="144"/>
      <c r="F138" s="144"/>
      <c r="G138" s="144"/>
      <c r="H138" s="144"/>
      <c r="I138" s="144"/>
      <c r="J138" s="144"/>
      <c r="K138" s="142">
        <f t="shared" si="37"/>
        <v>0</v>
      </c>
      <c r="L138" s="145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8"/>
    </row>
    <row r="139" spans="1:63" s="137" customFormat="1" ht="13.5" thickBot="1" x14ac:dyDescent="0.25">
      <c r="A139" s="156"/>
      <c r="B139" s="157"/>
      <c r="C139" s="158"/>
      <c r="D139" s="158"/>
      <c r="E139" s="158"/>
      <c r="F139" s="158"/>
      <c r="G139" s="158"/>
      <c r="H139" s="158"/>
      <c r="I139" s="158"/>
      <c r="J139" s="158"/>
      <c r="K139" s="159">
        <f t="shared" si="37"/>
        <v>0</v>
      </c>
      <c r="L139" s="160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</row>
    <row r="140" spans="1:63" s="137" customFormat="1" x14ac:dyDescent="0.2">
      <c r="A140" s="65"/>
      <c r="B140" s="7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  <c r="BC140" s="168"/>
      <c r="BD140" s="168"/>
      <c r="BE140" s="168"/>
      <c r="BF140" s="168"/>
      <c r="BG140" s="168"/>
      <c r="BH140" s="168"/>
      <c r="BI140" s="168"/>
      <c r="BJ140" s="168"/>
      <c r="BK140" s="168"/>
    </row>
    <row r="141" spans="1:63" s="137" customFormat="1" x14ac:dyDescent="0.2">
      <c r="A141" s="65"/>
      <c r="B141" s="7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68"/>
      <c r="BD141" s="168"/>
      <c r="BE141" s="168"/>
      <c r="BF141" s="168"/>
      <c r="BG141" s="168"/>
      <c r="BH141" s="168"/>
      <c r="BI141" s="168"/>
      <c r="BJ141" s="168"/>
      <c r="BK141" s="168"/>
    </row>
    <row r="142" spans="1:63" x14ac:dyDescent="0.2">
      <c r="A142" s="65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  <c r="BC142" s="168"/>
      <c r="BD142" s="168"/>
      <c r="BE142" s="168"/>
      <c r="BF142" s="168"/>
      <c r="BG142" s="168"/>
      <c r="BH142" s="168"/>
      <c r="BI142" s="168"/>
      <c r="BJ142" s="168"/>
      <c r="BK142" s="168"/>
    </row>
    <row r="143" spans="1:63" x14ac:dyDescent="0.2">
      <c r="A143" s="65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68"/>
      <c r="BE143" s="168"/>
      <c r="BF143" s="168"/>
      <c r="BG143" s="168"/>
      <c r="BH143" s="168"/>
      <c r="BI143" s="168"/>
      <c r="BJ143" s="168"/>
      <c r="BK143" s="168"/>
    </row>
    <row r="144" spans="1:63" x14ac:dyDescent="0.2">
      <c r="A144" s="65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168"/>
      <c r="BD144" s="168"/>
      <c r="BE144" s="168"/>
      <c r="BF144" s="168"/>
      <c r="BG144" s="168"/>
      <c r="BH144" s="168"/>
      <c r="BI144" s="168"/>
      <c r="BJ144" s="168"/>
      <c r="BK144" s="168"/>
    </row>
    <row r="145" spans="1:63" x14ac:dyDescent="0.2">
      <c r="A145" s="65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8"/>
    </row>
    <row r="146" spans="1:63" x14ac:dyDescent="0.2">
      <c r="A146" s="65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  <c r="BG146" s="168"/>
      <c r="BH146" s="168"/>
      <c r="BI146" s="168"/>
      <c r="BJ146" s="168"/>
      <c r="BK146" s="168"/>
    </row>
    <row r="147" spans="1:63" x14ac:dyDescent="0.2">
      <c r="A147" s="65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168"/>
      <c r="BK147" s="168"/>
    </row>
    <row r="148" spans="1:63" x14ac:dyDescent="0.2">
      <c r="A148" s="65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</row>
    <row r="149" spans="1:63" x14ac:dyDescent="0.2">
      <c r="A149" s="65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</row>
    <row r="150" spans="1:63" x14ac:dyDescent="0.2">
      <c r="A150" s="65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168"/>
      <c r="BD150" s="168"/>
      <c r="BE150" s="168"/>
      <c r="BF150" s="168"/>
      <c r="BG150" s="168"/>
      <c r="BH150" s="168"/>
      <c r="BI150" s="168"/>
      <c r="BJ150" s="168"/>
      <c r="BK150" s="168"/>
    </row>
    <row r="151" spans="1:63" x14ac:dyDescent="0.2">
      <c r="A151" s="65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68"/>
      <c r="BD151" s="168"/>
      <c r="BE151" s="168"/>
      <c r="BF151" s="168"/>
      <c r="BG151" s="168"/>
      <c r="BH151" s="168"/>
      <c r="BI151" s="168"/>
      <c r="BJ151" s="168"/>
      <c r="BK151" s="168"/>
    </row>
    <row r="152" spans="1:63" x14ac:dyDescent="0.2">
      <c r="A152" s="65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68"/>
      <c r="BD152" s="168"/>
      <c r="BE152" s="168"/>
      <c r="BF152" s="168"/>
      <c r="BG152" s="168"/>
      <c r="BH152" s="168"/>
      <c r="BI152" s="168"/>
      <c r="BJ152" s="168"/>
      <c r="BK152" s="168"/>
    </row>
    <row r="153" spans="1:63" x14ac:dyDescent="0.2">
      <c r="A153" s="65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168"/>
      <c r="BB153" s="168"/>
      <c r="BC153" s="168"/>
      <c r="BD153" s="168"/>
      <c r="BE153" s="168"/>
      <c r="BF153" s="168"/>
      <c r="BG153" s="168"/>
      <c r="BH153" s="168"/>
      <c r="BI153" s="168"/>
      <c r="BJ153" s="168"/>
      <c r="BK153" s="168"/>
    </row>
    <row r="154" spans="1:63" x14ac:dyDescent="0.2">
      <c r="A154" s="65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168"/>
      <c r="BD154" s="168"/>
      <c r="BE154" s="168"/>
      <c r="BF154" s="168"/>
      <c r="BG154" s="168"/>
      <c r="BH154" s="168"/>
      <c r="BI154" s="168"/>
      <c r="BJ154" s="168"/>
      <c r="BK154" s="168"/>
    </row>
    <row r="155" spans="1:63" x14ac:dyDescent="0.2">
      <c r="A155" s="65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8"/>
      <c r="BJ155" s="168"/>
      <c r="BK155" s="168"/>
    </row>
    <row r="156" spans="1:63" x14ac:dyDescent="0.2">
      <c r="A156" s="65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  <c r="BG156" s="168"/>
      <c r="BH156" s="168"/>
      <c r="BI156" s="168"/>
      <c r="BJ156" s="168"/>
      <c r="BK156" s="168"/>
    </row>
    <row r="157" spans="1:63" x14ac:dyDescent="0.2">
      <c r="A157" s="65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/>
      <c r="AZ157" s="168"/>
      <c r="BA157" s="168"/>
      <c r="BB157" s="168"/>
      <c r="BC157" s="168"/>
      <c r="BD157" s="168"/>
      <c r="BE157" s="168"/>
      <c r="BF157" s="168"/>
      <c r="BG157" s="168"/>
      <c r="BH157" s="168"/>
      <c r="BI157" s="168"/>
      <c r="BJ157" s="168"/>
      <c r="BK157" s="168"/>
    </row>
    <row r="158" spans="1:63" x14ac:dyDescent="0.2">
      <c r="A158" s="65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  <c r="BG158" s="168"/>
      <c r="BH158" s="168"/>
      <c r="BI158" s="168"/>
      <c r="BJ158" s="168"/>
      <c r="BK158" s="168"/>
    </row>
    <row r="159" spans="1:63" x14ac:dyDescent="0.2">
      <c r="A159" s="65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  <c r="BA159" s="168"/>
      <c r="BB159" s="168"/>
      <c r="BC159" s="168"/>
      <c r="BD159" s="168"/>
      <c r="BE159" s="168"/>
      <c r="BF159" s="168"/>
      <c r="BG159" s="168"/>
      <c r="BH159" s="168"/>
      <c r="BI159" s="168"/>
      <c r="BJ159" s="168"/>
      <c r="BK159" s="168"/>
    </row>
    <row r="160" spans="1:63" x14ac:dyDescent="0.2">
      <c r="A160" s="65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8"/>
    </row>
    <row r="161" spans="1:63" x14ac:dyDescent="0.2">
      <c r="A161" s="65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8"/>
    </row>
    <row r="162" spans="1:63" x14ac:dyDescent="0.2">
      <c r="A162" s="65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168"/>
      <c r="BD162" s="168"/>
      <c r="BE162" s="168"/>
      <c r="BF162" s="168"/>
      <c r="BG162" s="168"/>
      <c r="BH162" s="168"/>
      <c r="BI162" s="168"/>
      <c r="BJ162" s="168"/>
      <c r="BK162" s="168"/>
    </row>
    <row r="163" spans="1:63" x14ac:dyDescent="0.2">
      <c r="A163" s="65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8"/>
      <c r="BC163" s="168"/>
      <c r="BD163" s="168"/>
      <c r="BE163" s="168"/>
      <c r="BF163" s="168"/>
      <c r="BG163" s="168"/>
      <c r="BH163" s="168"/>
      <c r="BI163" s="168"/>
      <c r="BJ163" s="168"/>
      <c r="BK163" s="168"/>
    </row>
    <row r="164" spans="1:63" x14ac:dyDescent="0.2">
      <c r="A164" s="65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</row>
    <row r="165" spans="1:63" x14ac:dyDescent="0.2">
      <c r="A165" s="65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  <c r="BC165" s="168"/>
      <c r="BD165" s="168"/>
      <c r="BE165" s="168"/>
      <c r="BF165" s="168"/>
      <c r="BG165" s="168"/>
      <c r="BH165" s="168"/>
      <c r="BI165" s="168"/>
      <c r="BJ165" s="168"/>
      <c r="BK165" s="168"/>
    </row>
    <row r="166" spans="1:63" x14ac:dyDescent="0.2">
      <c r="A166" s="65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8"/>
      <c r="AO166" s="168"/>
      <c r="AP166" s="168"/>
      <c r="AQ166" s="168"/>
      <c r="AR166" s="168"/>
      <c r="AS166" s="168"/>
      <c r="AT166" s="168"/>
      <c r="AU166" s="168"/>
      <c r="AV166" s="168"/>
      <c r="AW166" s="168"/>
      <c r="AX166" s="168"/>
      <c r="AY166" s="168"/>
      <c r="AZ166" s="168"/>
      <c r="BA166" s="168"/>
      <c r="BB166" s="168"/>
      <c r="BC166" s="168"/>
      <c r="BD166" s="168"/>
      <c r="BE166" s="168"/>
      <c r="BF166" s="168"/>
      <c r="BG166" s="168"/>
      <c r="BH166" s="168"/>
      <c r="BI166" s="168"/>
      <c r="BJ166" s="168"/>
      <c r="BK166" s="168"/>
    </row>
    <row r="167" spans="1:63" x14ac:dyDescent="0.2">
      <c r="A167" s="65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8"/>
      <c r="AP167" s="168"/>
      <c r="AQ167" s="168"/>
      <c r="AR167" s="168"/>
      <c r="AS167" s="168"/>
      <c r="AT167" s="168"/>
      <c r="AU167" s="168"/>
      <c r="AV167" s="168"/>
      <c r="AW167" s="168"/>
      <c r="AX167" s="168"/>
      <c r="AY167" s="168"/>
      <c r="AZ167" s="168"/>
      <c r="BA167" s="168"/>
      <c r="BB167" s="168"/>
      <c r="BC167" s="168"/>
      <c r="BD167" s="168"/>
      <c r="BE167" s="168"/>
      <c r="BF167" s="168"/>
      <c r="BG167" s="168"/>
      <c r="BH167" s="168"/>
      <c r="BI167" s="168"/>
      <c r="BJ167" s="168"/>
      <c r="BK167" s="168"/>
    </row>
    <row r="168" spans="1:63" x14ac:dyDescent="0.2">
      <c r="A168" s="65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  <c r="AV168" s="168"/>
      <c r="AW168" s="168"/>
      <c r="AX168" s="168"/>
      <c r="AY168" s="168"/>
      <c r="AZ168" s="168"/>
      <c r="BA168" s="168"/>
      <c r="BB168" s="168"/>
      <c r="BC168" s="168"/>
      <c r="BD168" s="168"/>
      <c r="BE168" s="168"/>
      <c r="BF168" s="168"/>
      <c r="BG168" s="168"/>
      <c r="BH168" s="168"/>
      <c r="BI168" s="168"/>
      <c r="BJ168" s="168"/>
      <c r="BK168" s="168"/>
    </row>
    <row r="169" spans="1:63" x14ac:dyDescent="0.2">
      <c r="A169" s="65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8"/>
      <c r="BB169" s="168"/>
      <c r="BC169" s="168"/>
      <c r="BD169" s="168"/>
      <c r="BE169" s="168"/>
      <c r="BF169" s="168"/>
      <c r="BG169" s="168"/>
      <c r="BH169" s="168"/>
      <c r="BI169" s="168"/>
      <c r="BJ169" s="168"/>
      <c r="BK169" s="168"/>
    </row>
    <row r="170" spans="1:63" x14ac:dyDescent="0.2">
      <c r="A170" s="65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  <c r="AV170" s="168"/>
      <c r="AW170" s="168"/>
      <c r="AX170" s="168"/>
      <c r="AY170" s="168"/>
      <c r="AZ170" s="168"/>
      <c r="BA170" s="168"/>
      <c r="BB170" s="168"/>
      <c r="BC170" s="168"/>
      <c r="BD170" s="168"/>
      <c r="BE170" s="168"/>
      <c r="BF170" s="168"/>
      <c r="BG170" s="168"/>
      <c r="BH170" s="168"/>
      <c r="BI170" s="168"/>
      <c r="BJ170" s="168"/>
      <c r="BK170" s="168"/>
    </row>
    <row r="171" spans="1:63" x14ac:dyDescent="0.2">
      <c r="A171" s="65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68"/>
      <c r="AT171" s="168"/>
      <c r="AU171" s="168"/>
      <c r="AV171" s="168"/>
      <c r="AW171" s="168"/>
      <c r="AX171" s="168"/>
      <c r="AY171" s="168"/>
      <c r="AZ171" s="168"/>
      <c r="BA171" s="168"/>
      <c r="BB171" s="168"/>
      <c r="BC171" s="168"/>
      <c r="BD171" s="168"/>
      <c r="BE171" s="168"/>
      <c r="BF171" s="168"/>
      <c r="BG171" s="168"/>
      <c r="BH171" s="168"/>
      <c r="BI171" s="168"/>
      <c r="BJ171" s="168"/>
      <c r="BK171" s="168"/>
    </row>
    <row r="172" spans="1:63" x14ac:dyDescent="0.2">
      <c r="A172" s="65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8"/>
      <c r="AV172" s="168"/>
      <c r="AW172" s="168"/>
      <c r="AX172" s="168"/>
      <c r="AY172" s="168"/>
      <c r="AZ172" s="168"/>
      <c r="BA172" s="168"/>
      <c r="BB172" s="168"/>
      <c r="BC172" s="168"/>
      <c r="BD172" s="168"/>
      <c r="BE172" s="168"/>
      <c r="BF172" s="168"/>
      <c r="BG172" s="168"/>
      <c r="BH172" s="168"/>
      <c r="BI172" s="168"/>
      <c r="BJ172" s="168"/>
      <c r="BK172" s="168"/>
    </row>
    <row r="173" spans="1:63" x14ac:dyDescent="0.2">
      <c r="A173" s="65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  <c r="BG173" s="168"/>
      <c r="BH173" s="168"/>
      <c r="BI173" s="168"/>
      <c r="BJ173" s="168"/>
      <c r="BK173" s="168"/>
    </row>
    <row r="174" spans="1:63" x14ac:dyDescent="0.2">
      <c r="A174" s="65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68"/>
      <c r="BD174" s="168"/>
      <c r="BE174" s="168"/>
      <c r="BF174" s="168"/>
      <c r="BG174" s="168"/>
      <c r="BH174" s="168"/>
      <c r="BI174" s="168"/>
      <c r="BJ174" s="168"/>
      <c r="BK174" s="168"/>
    </row>
    <row r="175" spans="1:63" x14ac:dyDescent="0.2">
      <c r="A175" s="65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8"/>
      <c r="AW175" s="168"/>
      <c r="AX175" s="168"/>
      <c r="AY175" s="168"/>
      <c r="AZ175" s="168"/>
      <c r="BA175" s="168"/>
      <c r="BB175" s="168"/>
      <c r="BC175" s="168"/>
      <c r="BD175" s="168"/>
      <c r="BE175" s="168"/>
      <c r="BF175" s="168"/>
      <c r="BG175" s="168"/>
      <c r="BH175" s="168"/>
      <c r="BI175" s="168"/>
      <c r="BJ175" s="168"/>
      <c r="BK175" s="168"/>
    </row>
    <row r="176" spans="1:63" x14ac:dyDescent="0.2">
      <c r="A176" s="65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8"/>
      <c r="BD176" s="168"/>
      <c r="BE176" s="168"/>
      <c r="BF176" s="168"/>
      <c r="BG176" s="168"/>
      <c r="BH176" s="168"/>
      <c r="BI176" s="168"/>
      <c r="BJ176" s="168"/>
      <c r="BK176" s="168"/>
    </row>
    <row r="177" spans="1:63" x14ac:dyDescent="0.2">
      <c r="A177" s="65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  <c r="BF177" s="168"/>
      <c r="BG177" s="168"/>
      <c r="BH177" s="168"/>
      <c r="BI177" s="168"/>
      <c r="BJ177" s="168"/>
      <c r="BK177" s="168"/>
    </row>
    <row r="178" spans="1:63" x14ac:dyDescent="0.2">
      <c r="A178" s="65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8"/>
      <c r="AT178" s="168"/>
      <c r="AU178" s="168"/>
      <c r="AV178" s="168"/>
      <c r="AW178" s="168"/>
      <c r="AX178" s="168"/>
      <c r="AY178" s="168"/>
      <c r="AZ178" s="168"/>
      <c r="BA178" s="168"/>
      <c r="BB178" s="168"/>
      <c r="BC178" s="168"/>
      <c r="BD178" s="168"/>
      <c r="BE178" s="168"/>
      <c r="BF178" s="168"/>
      <c r="BG178" s="168"/>
      <c r="BH178" s="168"/>
      <c r="BI178" s="168"/>
      <c r="BJ178" s="168"/>
      <c r="BK178" s="168"/>
    </row>
    <row r="179" spans="1:63" x14ac:dyDescent="0.2">
      <c r="A179" s="65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8"/>
      <c r="AM179" s="168"/>
      <c r="AN179" s="168"/>
      <c r="AO179" s="168"/>
      <c r="AP179" s="168"/>
      <c r="AQ179" s="168"/>
      <c r="AR179" s="168"/>
      <c r="AS179" s="168"/>
      <c r="AT179" s="168"/>
      <c r="AU179" s="168"/>
      <c r="AV179" s="168"/>
      <c r="AW179" s="168"/>
      <c r="AX179" s="168"/>
      <c r="AY179" s="168"/>
      <c r="AZ179" s="168"/>
      <c r="BA179" s="168"/>
      <c r="BB179" s="168"/>
      <c r="BC179" s="168"/>
      <c r="BD179" s="168"/>
      <c r="BE179" s="168"/>
      <c r="BF179" s="168"/>
      <c r="BG179" s="168"/>
      <c r="BH179" s="168"/>
      <c r="BI179" s="168"/>
      <c r="BJ179" s="168"/>
      <c r="BK179" s="168"/>
    </row>
    <row r="180" spans="1:63" x14ac:dyDescent="0.2">
      <c r="A180" s="65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68"/>
      <c r="AI180" s="168"/>
      <c r="AJ180" s="168"/>
      <c r="AK180" s="168"/>
      <c r="AL180" s="168"/>
      <c r="AM180" s="168"/>
      <c r="AN180" s="168"/>
      <c r="AO180" s="168"/>
      <c r="AP180" s="168"/>
      <c r="AQ180" s="168"/>
      <c r="AR180" s="168"/>
      <c r="AS180" s="168"/>
      <c r="AT180" s="168"/>
      <c r="AU180" s="168"/>
      <c r="AV180" s="168"/>
      <c r="AW180" s="168"/>
      <c r="AX180" s="168"/>
      <c r="AY180" s="168"/>
      <c r="AZ180" s="168"/>
      <c r="BA180" s="168"/>
      <c r="BB180" s="168"/>
      <c r="BC180" s="168"/>
      <c r="BD180" s="168"/>
      <c r="BE180" s="168"/>
      <c r="BF180" s="168"/>
      <c r="BG180" s="168"/>
      <c r="BH180" s="168"/>
      <c r="BI180" s="168"/>
      <c r="BJ180" s="168"/>
      <c r="BK180" s="168"/>
    </row>
    <row r="181" spans="1:63" x14ac:dyDescent="0.2">
      <c r="A181" s="65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68"/>
      <c r="AJ181" s="168"/>
      <c r="AK181" s="168"/>
      <c r="AL181" s="168"/>
      <c r="AM181" s="168"/>
      <c r="AN181" s="168"/>
      <c r="AO181" s="168"/>
      <c r="AP181" s="168"/>
      <c r="AQ181" s="168"/>
      <c r="AR181" s="168"/>
      <c r="AS181" s="168"/>
      <c r="AT181" s="168"/>
      <c r="AU181" s="168"/>
      <c r="AV181" s="168"/>
      <c r="AW181" s="168"/>
      <c r="AX181" s="168"/>
      <c r="AY181" s="168"/>
      <c r="AZ181" s="168"/>
      <c r="BA181" s="168"/>
      <c r="BB181" s="168"/>
      <c r="BC181" s="168"/>
      <c r="BD181" s="168"/>
      <c r="BE181" s="168"/>
      <c r="BF181" s="168"/>
      <c r="BG181" s="168"/>
      <c r="BH181" s="168"/>
      <c r="BI181" s="168"/>
      <c r="BJ181" s="168"/>
      <c r="BK181" s="168"/>
    </row>
    <row r="182" spans="1:63" x14ac:dyDescent="0.2">
      <c r="A182" s="65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8"/>
      <c r="AF182" s="168"/>
      <c r="AG182" s="168"/>
      <c r="AH182" s="168"/>
      <c r="AI182" s="168"/>
      <c r="AJ182" s="168"/>
      <c r="AK182" s="168"/>
      <c r="AL182" s="168"/>
      <c r="AM182" s="168"/>
      <c r="AN182" s="168"/>
      <c r="AO182" s="168"/>
      <c r="AP182" s="168"/>
      <c r="AQ182" s="168"/>
      <c r="AR182" s="168"/>
      <c r="AS182" s="168"/>
      <c r="AT182" s="168"/>
      <c r="AU182" s="168"/>
      <c r="AV182" s="168"/>
      <c r="AW182" s="168"/>
      <c r="AX182" s="168"/>
      <c r="AY182" s="168"/>
      <c r="AZ182" s="168"/>
      <c r="BA182" s="168"/>
      <c r="BB182" s="168"/>
      <c r="BC182" s="168"/>
      <c r="BD182" s="168"/>
      <c r="BE182" s="168"/>
      <c r="BF182" s="168"/>
      <c r="BG182" s="168"/>
      <c r="BH182" s="168"/>
      <c r="BI182" s="168"/>
      <c r="BJ182" s="168"/>
      <c r="BK182" s="168"/>
    </row>
    <row r="183" spans="1:63" x14ac:dyDescent="0.2">
      <c r="A183" s="65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/>
      <c r="AM183" s="168"/>
      <c r="AN183" s="168"/>
      <c r="AO183" s="168"/>
      <c r="AP183" s="168"/>
      <c r="AQ183" s="168"/>
      <c r="AR183" s="168"/>
      <c r="AS183" s="168"/>
      <c r="AT183" s="168"/>
      <c r="AU183" s="168"/>
      <c r="AV183" s="168"/>
      <c r="AW183" s="168"/>
      <c r="AX183" s="168"/>
      <c r="AY183" s="168"/>
      <c r="AZ183" s="168"/>
      <c r="BA183" s="168"/>
      <c r="BB183" s="168"/>
      <c r="BC183" s="168"/>
      <c r="BD183" s="168"/>
      <c r="BE183" s="168"/>
      <c r="BF183" s="168"/>
      <c r="BG183" s="168"/>
      <c r="BH183" s="168"/>
      <c r="BI183" s="168"/>
      <c r="BJ183" s="168"/>
      <c r="BK183" s="168"/>
    </row>
    <row r="184" spans="1:63" x14ac:dyDescent="0.2">
      <c r="A184" s="65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  <c r="AN184" s="168"/>
      <c r="AO184" s="168"/>
      <c r="AP184" s="168"/>
      <c r="AQ184" s="168"/>
      <c r="AR184" s="168"/>
      <c r="AS184" s="168"/>
      <c r="AT184" s="168"/>
      <c r="AU184" s="168"/>
      <c r="AV184" s="168"/>
      <c r="AW184" s="168"/>
      <c r="AX184" s="168"/>
      <c r="AY184" s="168"/>
      <c r="AZ184" s="168"/>
      <c r="BA184" s="168"/>
      <c r="BB184" s="168"/>
      <c r="BC184" s="168"/>
      <c r="BD184" s="168"/>
      <c r="BE184" s="168"/>
      <c r="BF184" s="168"/>
      <c r="BG184" s="168"/>
      <c r="BH184" s="168"/>
      <c r="BI184" s="168"/>
      <c r="BJ184" s="168"/>
      <c r="BK184" s="168"/>
    </row>
    <row r="185" spans="1:63" x14ac:dyDescent="0.2">
      <c r="A185" s="65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168"/>
      <c r="AK185" s="168"/>
      <c r="AL185" s="168"/>
      <c r="AM185" s="168"/>
      <c r="AN185" s="168"/>
      <c r="AO185" s="168"/>
      <c r="AP185" s="168"/>
      <c r="AQ185" s="168"/>
      <c r="AR185" s="168"/>
      <c r="AS185" s="168"/>
      <c r="AT185" s="168"/>
      <c r="AU185" s="168"/>
      <c r="AV185" s="168"/>
      <c r="AW185" s="168"/>
      <c r="AX185" s="168"/>
      <c r="AY185" s="168"/>
      <c r="AZ185" s="168"/>
      <c r="BA185" s="168"/>
      <c r="BB185" s="168"/>
      <c r="BC185" s="168"/>
      <c r="BD185" s="168"/>
      <c r="BE185" s="168"/>
      <c r="BF185" s="168"/>
      <c r="BG185" s="168"/>
      <c r="BH185" s="168"/>
      <c r="BI185" s="168"/>
      <c r="BJ185" s="168"/>
      <c r="BK185" s="168"/>
    </row>
    <row r="186" spans="1:63" x14ac:dyDescent="0.2">
      <c r="A186" s="65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168"/>
      <c r="AK186" s="168"/>
      <c r="AL186" s="168"/>
      <c r="AM186" s="168"/>
      <c r="AN186" s="168"/>
      <c r="AO186" s="168"/>
      <c r="AP186" s="168"/>
      <c r="AQ186" s="168"/>
      <c r="AR186" s="168"/>
      <c r="AS186" s="168"/>
      <c r="AT186" s="168"/>
      <c r="AU186" s="168"/>
      <c r="AV186" s="168"/>
      <c r="AW186" s="168"/>
      <c r="AX186" s="168"/>
      <c r="AY186" s="168"/>
      <c r="AZ186" s="168"/>
      <c r="BA186" s="168"/>
      <c r="BB186" s="168"/>
      <c r="BC186" s="168"/>
      <c r="BD186" s="168"/>
      <c r="BE186" s="168"/>
      <c r="BF186" s="168"/>
      <c r="BG186" s="168"/>
      <c r="BH186" s="168"/>
      <c r="BI186" s="168"/>
      <c r="BJ186" s="168"/>
      <c r="BK186" s="168"/>
    </row>
    <row r="187" spans="1:63" x14ac:dyDescent="0.2">
      <c r="A187" s="65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168"/>
      <c r="AK187" s="168"/>
      <c r="AL187" s="168"/>
      <c r="AM187" s="168"/>
      <c r="AN187" s="168"/>
      <c r="AO187" s="168"/>
      <c r="AP187" s="168"/>
      <c r="AQ187" s="168"/>
      <c r="AR187" s="168"/>
      <c r="AS187" s="168"/>
      <c r="AT187" s="168"/>
      <c r="AU187" s="168"/>
      <c r="AV187" s="168"/>
      <c r="AW187" s="168"/>
      <c r="AX187" s="168"/>
      <c r="AY187" s="168"/>
      <c r="AZ187" s="168"/>
      <c r="BA187" s="168"/>
      <c r="BB187" s="168"/>
      <c r="BC187" s="168"/>
      <c r="BD187" s="168"/>
      <c r="BE187" s="168"/>
      <c r="BF187" s="168"/>
      <c r="BG187" s="168"/>
      <c r="BH187" s="168"/>
      <c r="BI187" s="168"/>
      <c r="BJ187" s="168"/>
      <c r="BK187" s="168"/>
    </row>
    <row r="188" spans="1:63" x14ac:dyDescent="0.2">
      <c r="A188" s="65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168"/>
      <c r="AK188" s="168"/>
      <c r="AL188" s="168"/>
      <c r="AM188" s="168"/>
      <c r="AN188" s="168"/>
      <c r="AO188" s="168"/>
      <c r="AP188" s="168"/>
      <c r="AQ188" s="168"/>
      <c r="AR188" s="168"/>
      <c r="AS188" s="168"/>
      <c r="AT188" s="168"/>
      <c r="AU188" s="168"/>
      <c r="AV188" s="168"/>
      <c r="AW188" s="168"/>
      <c r="AX188" s="168"/>
      <c r="AY188" s="168"/>
      <c r="AZ188" s="168"/>
      <c r="BA188" s="168"/>
      <c r="BB188" s="168"/>
      <c r="BC188" s="168"/>
      <c r="BD188" s="168"/>
      <c r="BE188" s="168"/>
      <c r="BF188" s="168"/>
      <c r="BG188" s="168"/>
      <c r="BH188" s="168"/>
      <c r="BI188" s="168"/>
      <c r="BJ188" s="168"/>
      <c r="BK188" s="168"/>
    </row>
    <row r="189" spans="1:63" x14ac:dyDescent="0.2">
      <c r="A189" s="65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  <c r="AP189" s="168"/>
      <c r="AQ189" s="168"/>
      <c r="AR189" s="168"/>
      <c r="AS189" s="168"/>
      <c r="AT189" s="168"/>
      <c r="AU189" s="168"/>
      <c r="AV189" s="168"/>
      <c r="AW189" s="168"/>
      <c r="AX189" s="168"/>
      <c r="AY189" s="168"/>
      <c r="AZ189" s="168"/>
      <c r="BA189" s="168"/>
      <c r="BB189" s="168"/>
      <c r="BC189" s="168"/>
      <c r="BD189" s="168"/>
      <c r="BE189" s="168"/>
      <c r="BF189" s="168"/>
      <c r="BG189" s="168"/>
      <c r="BH189" s="168"/>
      <c r="BI189" s="168"/>
      <c r="BJ189" s="168"/>
      <c r="BK189" s="168"/>
    </row>
    <row r="190" spans="1:63" x14ac:dyDescent="0.2">
      <c r="A190" s="65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68"/>
      <c r="AJ190" s="168"/>
      <c r="AK190" s="168"/>
      <c r="AL190" s="168"/>
      <c r="AM190" s="168"/>
      <c r="AN190" s="168"/>
      <c r="AO190" s="168"/>
      <c r="AP190" s="168"/>
      <c r="AQ190" s="168"/>
      <c r="AR190" s="168"/>
      <c r="AS190" s="168"/>
      <c r="AT190" s="168"/>
      <c r="AU190" s="168"/>
      <c r="AV190" s="168"/>
      <c r="AW190" s="168"/>
      <c r="AX190" s="168"/>
      <c r="AY190" s="168"/>
      <c r="AZ190" s="168"/>
      <c r="BA190" s="168"/>
      <c r="BB190" s="168"/>
      <c r="BC190" s="168"/>
      <c r="BD190" s="168"/>
      <c r="BE190" s="168"/>
      <c r="BF190" s="168"/>
      <c r="BG190" s="168"/>
      <c r="BH190" s="168"/>
      <c r="BI190" s="168"/>
      <c r="BJ190" s="168"/>
      <c r="BK190" s="168"/>
    </row>
    <row r="191" spans="1:63" x14ac:dyDescent="0.2">
      <c r="A191" s="65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  <c r="AL191" s="168"/>
      <c r="AM191" s="168"/>
      <c r="AN191" s="168"/>
      <c r="AO191" s="168"/>
      <c r="AP191" s="168"/>
      <c r="AQ191" s="168"/>
      <c r="AR191" s="168"/>
      <c r="AS191" s="168"/>
      <c r="AT191" s="168"/>
      <c r="AU191" s="168"/>
      <c r="AV191" s="168"/>
      <c r="AW191" s="168"/>
      <c r="AX191" s="168"/>
      <c r="AY191" s="168"/>
      <c r="AZ191" s="168"/>
      <c r="BA191" s="168"/>
      <c r="BB191" s="168"/>
      <c r="BC191" s="168"/>
      <c r="BD191" s="168"/>
      <c r="BE191" s="168"/>
      <c r="BF191" s="168"/>
      <c r="BG191" s="168"/>
      <c r="BH191" s="168"/>
      <c r="BI191" s="168"/>
      <c r="BJ191" s="168"/>
      <c r="BK191" s="168"/>
    </row>
    <row r="192" spans="1:63" x14ac:dyDescent="0.2">
      <c r="A192" s="65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  <c r="AP192" s="168"/>
      <c r="AQ192" s="168"/>
      <c r="AR192" s="168"/>
      <c r="AS192" s="168"/>
      <c r="AT192" s="168"/>
      <c r="AU192" s="168"/>
      <c r="AV192" s="168"/>
      <c r="AW192" s="168"/>
      <c r="AX192" s="168"/>
      <c r="AY192" s="168"/>
      <c r="AZ192" s="168"/>
      <c r="BA192" s="168"/>
      <c r="BB192" s="168"/>
      <c r="BC192" s="168"/>
      <c r="BD192" s="168"/>
      <c r="BE192" s="168"/>
      <c r="BF192" s="168"/>
      <c r="BG192" s="168"/>
      <c r="BH192" s="168"/>
      <c r="BI192" s="168"/>
      <c r="BJ192" s="168"/>
      <c r="BK192" s="168"/>
    </row>
    <row r="193" spans="1:63" x14ac:dyDescent="0.2">
      <c r="A193" s="65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68"/>
      <c r="AO193" s="168"/>
      <c r="AP193" s="168"/>
      <c r="AQ193" s="168"/>
      <c r="AR193" s="168"/>
      <c r="AS193" s="168"/>
      <c r="AT193" s="168"/>
      <c r="AU193" s="168"/>
      <c r="AV193" s="168"/>
      <c r="AW193" s="168"/>
      <c r="AX193" s="168"/>
      <c r="AY193" s="168"/>
      <c r="AZ193" s="168"/>
      <c r="BA193" s="168"/>
      <c r="BB193" s="168"/>
      <c r="BC193" s="168"/>
      <c r="BD193" s="168"/>
      <c r="BE193" s="168"/>
      <c r="BF193" s="168"/>
      <c r="BG193" s="168"/>
      <c r="BH193" s="168"/>
      <c r="BI193" s="168"/>
      <c r="BJ193" s="168"/>
      <c r="BK193" s="168"/>
    </row>
    <row r="194" spans="1:63" x14ac:dyDescent="0.2">
      <c r="A194" s="65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  <c r="AP194" s="168"/>
      <c r="AQ194" s="168"/>
      <c r="AR194" s="168"/>
      <c r="AS194" s="168"/>
      <c r="AT194" s="168"/>
      <c r="AU194" s="168"/>
      <c r="AV194" s="168"/>
      <c r="AW194" s="168"/>
      <c r="AX194" s="168"/>
      <c r="AY194" s="168"/>
      <c r="AZ194" s="168"/>
      <c r="BA194" s="168"/>
      <c r="BB194" s="168"/>
      <c r="BC194" s="168"/>
      <c r="BD194" s="168"/>
      <c r="BE194" s="168"/>
      <c r="BF194" s="168"/>
      <c r="BG194" s="168"/>
      <c r="BH194" s="168"/>
      <c r="BI194" s="168"/>
      <c r="BJ194" s="168"/>
      <c r="BK194" s="168"/>
    </row>
    <row r="195" spans="1:63" x14ac:dyDescent="0.2">
      <c r="A195" s="65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168"/>
      <c r="AN195" s="168"/>
      <c r="AO195" s="168"/>
      <c r="AP195" s="168"/>
      <c r="AQ195" s="168"/>
      <c r="AR195" s="168"/>
      <c r="AS195" s="168"/>
      <c r="AT195" s="168"/>
      <c r="AU195" s="168"/>
      <c r="AV195" s="168"/>
      <c r="AW195" s="168"/>
      <c r="AX195" s="168"/>
      <c r="AY195" s="168"/>
      <c r="AZ195" s="168"/>
      <c r="BA195" s="168"/>
      <c r="BB195" s="168"/>
      <c r="BC195" s="168"/>
      <c r="BD195" s="168"/>
      <c r="BE195" s="168"/>
      <c r="BF195" s="168"/>
      <c r="BG195" s="168"/>
      <c r="BH195" s="168"/>
      <c r="BI195" s="168"/>
      <c r="BJ195" s="168"/>
      <c r="BK195" s="168"/>
    </row>
    <row r="196" spans="1:63" x14ac:dyDescent="0.2">
      <c r="A196" s="65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  <c r="AA196" s="168"/>
      <c r="AB196" s="168"/>
      <c r="AC196" s="168"/>
      <c r="AD196" s="168"/>
      <c r="AE196" s="168"/>
      <c r="AF196" s="168"/>
      <c r="AG196" s="168"/>
      <c r="AH196" s="168"/>
      <c r="AI196" s="168"/>
      <c r="AJ196" s="168"/>
      <c r="AK196" s="168"/>
      <c r="AL196" s="168"/>
      <c r="AM196" s="168"/>
      <c r="AN196" s="168"/>
      <c r="AO196" s="168"/>
      <c r="AP196" s="168"/>
      <c r="AQ196" s="168"/>
      <c r="AR196" s="168"/>
      <c r="AS196" s="168"/>
      <c r="AT196" s="168"/>
      <c r="AU196" s="168"/>
      <c r="AV196" s="168"/>
      <c r="AW196" s="168"/>
      <c r="AX196" s="168"/>
      <c r="AY196" s="168"/>
      <c r="AZ196" s="168"/>
      <c r="BA196" s="168"/>
      <c r="BB196" s="168"/>
      <c r="BC196" s="168"/>
      <c r="BD196" s="168"/>
      <c r="BE196" s="168"/>
      <c r="BF196" s="168"/>
      <c r="BG196" s="168"/>
      <c r="BH196" s="168"/>
      <c r="BI196" s="168"/>
      <c r="BJ196" s="168"/>
      <c r="BK196" s="168"/>
    </row>
    <row r="197" spans="1:63" x14ac:dyDescent="0.2">
      <c r="A197" s="65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  <c r="AP197" s="168"/>
      <c r="AQ197" s="168"/>
      <c r="AR197" s="168"/>
      <c r="AS197" s="168"/>
      <c r="AT197" s="168"/>
      <c r="AU197" s="168"/>
      <c r="AV197" s="168"/>
      <c r="AW197" s="168"/>
      <c r="AX197" s="168"/>
      <c r="AY197" s="168"/>
      <c r="AZ197" s="168"/>
      <c r="BA197" s="168"/>
      <c r="BB197" s="168"/>
      <c r="BC197" s="168"/>
      <c r="BD197" s="168"/>
      <c r="BE197" s="168"/>
      <c r="BF197" s="168"/>
      <c r="BG197" s="168"/>
      <c r="BH197" s="168"/>
      <c r="BI197" s="168"/>
      <c r="BJ197" s="168"/>
      <c r="BK197" s="168"/>
    </row>
    <row r="198" spans="1:63" x14ac:dyDescent="0.2">
      <c r="A198" s="65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  <c r="AM198" s="168"/>
      <c r="AN198" s="168"/>
      <c r="AO198" s="168"/>
      <c r="AP198" s="168"/>
      <c r="AQ198" s="168"/>
      <c r="AR198" s="168"/>
      <c r="AS198" s="168"/>
      <c r="AT198" s="168"/>
      <c r="AU198" s="168"/>
      <c r="AV198" s="168"/>
      <c r="AW198" s="168"/>
      <c r="AX198" s="168"/>
      <c r="AY198" s="168"/>
      <c r="AZ198" s="168"/>
      <c r="BA198" s="168"/>
      <c r="BB198" s="168"/>
      <c r="BC198" s="168"/>
      <c r="BD198" s="168"/>
      <c r="BE198" s="168"/>
      <c r="BF198" s="168"/>
      <c r="BG198" s="168"/>
      <c r="BH198" s="168"/>
      <c r="BI198" s="168"/>
      <c r="BJ198" s="168"/>
      <c r="BK198" s="168"/>
    </row>
    <row r="199" spans="1:63" x14ac:dyDescent="0.2">
      <c r="A199" s="65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  <c r="AM199" s="168"/>
      <c r="AN199" s="168"/>
      <c r="AO199" s="168"/>
      <c r="AP199" s="168"/>
      <c r="AQ199" s="168"/>
      <c r="AR199" s="168"/>
      <c r="AS199" s="168"/>
      <c r="AT199" s="168"/>
      <c r="AU199" s="168"/>
      <c r="AV199" s="168"/>
      <c r="AW199" s="168"/>
      <c r="AX199" s="168"/>
      <c r="AY199" s="168"/>
      <c r="AZ199" s="168"/>
      <c r="BA199" s="168"/>
      <c r="BB199" s="168"/>
      <c r="BC199" s="168"/>
      <c r="BD199" s="168"/>
      <c r="BE199" s="168"/>
      <c r="BF199" s="168"/>
      <c r="BG199" s="168"/>
      <c r="BH199" s="168"/>
      <c r="BI199" s="168"/>
      <c r="BJ199" s="168"/>
      <c r="BK199" s="168"/>
    </row>
    <row r="200" spans="1:63" x14ac:dyDescent="0.2">
      <c r="A200" s="65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68"/>
      <c r="AT200" s="168"/>
      <c r="AU200" s="168"/>
      <c r="AV200" s="168"/>
      <c r="AW200" s="168"/>
      <c r="AX200" s="168"/>
      <c r="AY200" s="168"/>
      <c r="AZ200" s="168"/>
      <c r="BA200" s="168"/>
      <c r="BB200" s="168"/>
      <c r="BC200" s="168"/>
      <c r="BD200" s="168"/>
      <c r="BE200" s="168"/>
      <c r="BF200" s="168"/>
      <c r="BG200" s="168"/>
      <c r="BH200" s="168"/>
      <c r="BI200" s="168"/>
      <c r="BJ200" s="168"/>
      <c r="BK200" s="168"/>
    </row>
    <row r="201" spans="1:63" x14ac:dyDescent="0.2">
      <c r="A201" s="65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68"/>
      <c r="AT201" s="168"/>
      <c r="AU201" s="168"/>
      <c r="AV201" s="168"/>
      <c r="AW201" s="168"/>
      <c r="AX201" s="168"/>
      <c r="AY201" s="168"/>
      <c r="AZ201" s="168"/>
      <c r="BA201" s="168"/>
      <c r="BB201" s="168"/>
      <c r="BC201" s="168"/>
      <c r="BD201" s="168"/>
      <c r="BE201" s="168"/>
      <c r="BF201" s="168"/>
      <c r="BG201" s="168"/>
      <c r="BH201" s="168"/>
      <c r="BI201" s="168"/>
      <c r="BJ201" s="168"/>
      <c r="BK201" s="168"/>
    </row>
    <row r="202" spans="1:63" x14ac:dyDescent="0.2">
      <c r="A202" s="65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68"/>
      <c r="BD202" s="168"/>
      <c r="BE202" s="168"/>
      <c r="BF202" s="168"/>
      <c r="BG202" s="168"/>
      <c r="BH202" s="168"/>
      <c r="BI202" s="168"/>
      <c r="BJ202" s="168"/>
      <c r="BK202" s="168"/>
    </row>
    <row r="203" spans="1:63" x14ac:dyDescent="0.2">
      <c r="A203" s="65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68"/>
      <c r="AO203" s="168"/>
      <c r="AP203" s="168"/>
      <c r="AQ203" s="168"/>
      <c r="AR203" s="168"/>
      <c r="AS203" s="168"/>
      <c r="AT203" s="168"/>
      <c r="AU203" s="168"/>
      <c r="AV203" s="168"/>
      <c r="AW203" s="168"/>
      <c r="AX203" s="168"/>
      <c r="AY203" s="168"/>
      <c r="AZ203" s="168"/>
      <c r="BA203" s="168"/>
      <c r="BB203" s="168"/>
      <c r="BC203" s="168"/>
      <c r="BD203" s="168"/>
      <c r="BE203" s="168"/>
      <c r="BF203" s="168"/>
      <c r="BG203" s="168"/>
      <c r="BH203" s="168"/>
      <c r="BI203" s="168"/>
      <c r="BJ203" s="168"/>
      <c r="BK203" s="168"/>
    </row>
    <row r="204" spans="1:63" x14ac:dyDescent="0.2">
      <c r="A204" s="65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68"/>
      <c r="BB204" s="168"/>
      <c r="BC204" s="168"/>
      <c r="BD204" s="168"/>
      <c r="BE204" s="168"/>
      <c r="BF204" s="168"/>
      <c r="BG204" s="168"/>
      <c r="BH204" s="168"/>
      <c r="BI204" s="168"/>
      <c r="BJ204" s="168"/>
      <c r="BK204" s="168"/>
    </row>
    <row r="205" spans="1:63" x14ac:dyDescent="0.2">
      <c r="A205" s="65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168"/>
      <c r="AT205" s="168"/>
      <c r="AU205" s="168"/>
      <c r="AV205" s="168"/>
      <c r="AW205" s="168"/>
      <c r="AX205" s="168"/>
      <c r="AY205" s="168"/>
      <c r="AZ205" s="168"/>
      <c r="BA205" s="168"/>
      <c r="BB205" s="168"/>
      <c r="BC205" s="168"/>
      <c r="BD205" s="168"/>
      <c r="BE205" s="168"/>
      <c r="BF205" s="168"/>
      <c r="BG205" s="168"/>
      <c r="BH205" s="168"/>
      <c r="BI205" s="168"/>
      <c r="BJ205" s="168"/>
      <c r="BK205" s="168"/>
    </row>
    <row r="206" spans="1:63" x14ac:dyDescent="0.2">
      <c r="A206" s="65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168"/>
      <c r="AT206" s="168"/>
      <c r="AU206" s="168"/>
      <c r="AV206" s="168"/>
      <c r="AW206" s="168"/>
      <c r="AX206" s="168"/>
      <c r="AY206" s="168"/>
      <c r="AZ206" s="168"/>
      <c r="BA206" s="168"/>
      <c r="BB206" s="168"/>
      <c r="BC206" s="168"/>
      <c r="BD206" s="168"/>
      <c r="BE206" s="168"/>
      <c r="BF206" s="168"/>
      <c r="BG206" s="168"/>
      <c r="BH206" s="168"/>
      <c r="BI206" s="168"/>
      <c r="BJ206" s="168"/>
      <c r="BK206" s="168"/>
    </row>
    <row r="207" spans="1:63" x14ac:dyDescent="0.2">
      <c r="A207" s="65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168"/>
      <c r="AT207" s="168"/>
      <c r="AU207" s="168"/>
      <c r="AV207" s="168"/>
      <c r="AW207" s="168"/>
      <c r="AX207" s="168"/>
      <c r="AY207" s="168"/>
      <c r="AZ207" s="168"/>
      <c r="BA207" s="168"/>
      <c r="BB207" s="168"/>
      <c r="BC207" s="168"/>
      <c r="BD207" s="168"/>
      <c r="BE207" s="168"/>
      <c r="BF207" s="168"/>
      <c r="BG207" s="168"/>
      <c r="BH207" s="168"/>
      <c r="BI207" s="168"/>
      <c r="BJ207" s="168"/>
      <c r="BK207" s="168"/>
    </row>
    <row r="208" spans="1:63" x14ac:dyDescent="0.2">
      <c r="A208" s="65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/>
      <c r="AQ208" s="168"/>
      <c r="AR208" s="168"/>
      <c r="AS208" s="168"/>
      <c r="AT208" s="168"/>
      <c r="AU208" s="168"/>
      <c r="AV208" s="168"/>
      <c r="AW208" s="168"/>
      <c r="AX208" s="168"/>
      <c r="AY208" s="168"/>
      <c r="AZ208" s="168"/>
      <c r="BA208" s="168"/>
      <c r="BB208" s="168"/>
      <c r="BC208" s="168"/>
      <c r="BD208" s="168"/>
      <c r="BE208" s="168"/>
      <c r="BF208" s="168"/>
      <c r="BG208" s="168"/>
      <c r="BH208" s="168"/>
      <c r="BI208" s="168"/>
      <c r="BJ208" s="168"/>
      <c r="BK208" s="168"/>
    </row>
    <row r="209" spans="1:63" x14ac:dyDescent="0.2">
      <c r="A209" s="65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  <c r="AP209" s="168"/>
      <c r="AQ209" s="168"/>
      <c r="AR209" s="168"/>
      <c r="AS209" s="168"/>
      <c r="AT209" s="168"/>
      <c r="AU209" s="168"/>
      <c r="AV209" s="168"/>
      <c r="AW209" s="168"/>
      <c r="AX209" s="168"/>
      <c r="AY209" s="168"/>
      <c r="AZ209" s="168"/>
      <c r="BA209" s="168"/>
      <c r="BB209" s="168"/>
      <c r="BC209" s="168"/>
      <c r="BD209" s="168"/>
      <c r="BE209" s="168"/>
      <c r="BF209" s="168"/>
      <c r="BG209" s="168"/>
      <c r="BH209" s="168"/>
      <c r="BI209" s="168"/>
      <c r="BJ209" s="168"/>
      <c r="BK209" s="168"/>
    </row>
    <row r="210" spans="1:63" x14ac:dyDescent="0.2">
      <c r="A210" s="65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168"/>
      <c r="AP210" s="168"/>
      <c r="AQ210" s="168"/>
      <c r="AR210" s="168"/>
      <c r="AS210" s="168"/>
      <c r="AT210" s="168"/>
      <c r="AU210" s="168"/>
      <c r="AV210" s="168"/>
      <c r="AW210" s="168"/>
      <c r="AX210" s="168"/>
      <c r="AY210" s="168"/>
      <c r="AZ210" s="168"/>
      <c r="BA210" s="168"/>
      <c r="BB210" s="168"/>
      <c r="BC210" s="168"/>
      <c r="BD210" s="168"/>
      <c r="BE210" s="168"/>
      <c r="BF210" s="168"/>
      <c r="BG210" s="168"/>
      <c r="BH210" s="168"/>
      <c r="BI210" s="168"/>
      <c r="BJ210" s="168"/>
      <c r="BK210" s="168"/>
    </row>
    <row r="211" spans="1:63" x14ac:dyDescent="0.2">
      <c r="A211" s="65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168"/>
      <c r="AT211" s="168"/>
      <c r="AU211" s="168"/>
      <c r="AV211" s="168"/>
      <c r="AW211" s="168"/>
      <c r="AX211" s="168"/>
      <c r="AY211" s="168"/>
      <c r="AZ211" s="168"/>
      <c r="BA211" s="168"/>
      <c r="BB211" s="168"/>
      <c r="BC211" s="168"/>
      <c r="BD211" s="168"/>
      <c r="BE211" s="168"/>
      <c r="BF211" s="168"/>
      <c r="BG211" s="168"/>
      <c r="BH211" s="168"/>
      <c r="BI211" s="168"/>
      <c r="BJ211" s="168"/>
      <c r="BK211" s="168"/>
    </row>
    <row r="212" spans="1:63" x14ac:dyDescent="0.2">
      <c r="A212" s="65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168"/>
      <c r="AT212" s="168"/>
      <c r="AU212" s="168"/>
      <c r="AV212" s="168"/>
      <c r="AW212" s="168"/>
      <c r="AX212" s="168"/>
      <c r="AY212" s="168"/>
      <c r="AZ212" s="168"/>
      <c r="BA212" s="168"/>
      <c r="BB212" s="168"/>
      <c r="BC212" s="168"/>
      <c r="BD212" s="168"/>
      <c r="BE212" s="168"/>
      <c r="BF212" s="168"/>
      <c r="BG212" s="168"/>
      <c r="BH212" s="168"/>
      <c r="BI212" s="168"/>
      <c r="BJ212" s="168"/>
      <c r="BK212" s="168"/>
    </row>
    <row r="213" spans="1:63" x14ac:dyDescent="0.2">
      <c r="A213" s="65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  <c r="AP213" s="168"/>
      <c r="AQ213" s="168"/>
      <c r="AR213" s="168"/>
      <c r="AS213" s="168"/>
      <c r="AT213" s="168"/>
      <c r="AU213" s="168"/>
      <c r="AV213" s="168"/>
      <c r="AW213" s="168"/>
      <c r="AX213" s="168"/>
      <c r="AY213" s="168"/>
      <c r="AZ213" s="168"/>
      <c r="BA213" s="168"/>
      <c r="BB213" s="168"/>
      <c r="BC213" s="168"/>
      <c r="BD213" s="168"/>
      <c r="BE213" s="168"/>
      <c r="BF213" s="168"/>
      <c r="BG213" s="168"/>
      <c r="BH213" s="168"/>
      <c r="BI213" s="168"/>
      <c r="BJ213" s="168"/>
      <c r="BK213" s="168"/>
    </row>
    <row r="214" spans="1:63" x14ac:dyDescent="0.2">
      <c r="A214" s="65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  <c r="AO214" s="168"/>
      <c r="AP214" s="168"/>
      <c r="AQ214" s="168"/>
      <c r="AR214" s="168"/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8"/>
      <c r="BC214" s="168"/>
      <c r="BD214" s="168"/>
      <c r="BE214" s="168"/>
      <c r="BF214" s="168"/>
      <c r="BG214" s="168"/>
      <c r="BH214" s="168"/>
      <c r="BI214" s="168"/>
      <c r="BJ214" s="168"/>
      <c r="BK214" s="168"/>
    </row>
    <row r="215" spans="1:63" x14ac:dyDescent="0.2">
      <c r="A215" s="65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  <c r="AM215" s="168"/>
      <c r="AN215" s="168"/>
      <c r="AO215" s="168"/>
      <c r="AP215" s="168"/>
      <c r="AQ215" s="168"/>
      <c r="AR215" s="168"/>
      <c r="AS215" s="168"/>
      <c r="AT215" s="168"/>
      <c r="AU215" s="168"/>
      <c r="AV215" s="168"/>
      <c r="AW215" s="168"/>
      <c r="AX215" s="168"/>
      <c r="AY215" s="168"/>
      <c r="AZ215" s="168"/>
      <c r="BA215" s="168"/>
      <c r="BB215" s="168"/>
      <c r="BC215" s="168"/>
      <c r="BD215" s="168"/>
      <c r="BE215" s="168"/>
      <c r="BF215" s="168"/>
      <c r="BG215" s="168"/>
      <c r="BH215" s="168"/>
      <c r="BI215" s="168"/>
      <c r="BJ215" s="168"/>
      <c r="BK215" s="168"/>
    </row>
    <row r="216" spans="1:63" x14ac:dyDescent="0.2">
      <c r="A216" s="65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  <c r="AM216" s="168"/>
      <c r="AN216" s="168"/>
      <c r="AO216" s="168"/>
      <c r="AP216" s="168"/>
      <c r="AQ216" s="168"/>
      <c r="AR216" s="168"/>
      <c r="AS216" s="168"/>
      <c r="AT216" s="168"/>
      <c r="AU216" s="168"/>
      <c r="AV216" s="168"/>
      <c r="AW216" s="168"/>
      <c r="AX216" s="168"/>
      <c r="AY216" s="168"/>
      <c r="AZ216" s="168"/>
      <c r="BA216" s="168"/>
      <c r="BB216" s="168"/>
      <c r="BC216" s="168"/>
      <c r="BD216" s="168"/>
      <c r="BE216" s="168"/>
      <c r="BF216" s="168"/>
      <c r="BG216" s="168"/>
      <c r="BH216" s="168"/>
      <c r="BI216" s="168"/>
      <c r="BJ216" s="168"/>
      <c r="BK216" s="168"/>
    </row>
    <row r="217" spans="1:63" x14ac:dyDescent="0.2">
      <c r="A217" s="65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  <c r="AM217" s="168"/>
      <c r="AN217" s="168"/>
      <c r="AO217" s="168"/>
      <c r="AP217" s="168"/>
      <c r="AQ217" s="168"/>
      <c r="AR217" s="168"/>
      <c r="AS217" s="168"/>
      <c r="AT217" s="168"/>
      <c r="AU217" s="168"/>
      <c r="AV217" s="168"/>
      <c r="AW217" s="168"/>
      <c r="AX217" s="168"/>
      <c r="AY217" s="168"/>
      <c r="AZ217" s="168"/>
      <c r="BA217" s="168"/>
      <c r="BB217" s="168"/>
      <c r="BC217" s="168"/>
      <c r="BD217" s="168"/>
      <c r="BE217" s="168"/>
      <c r="BF217" s="168"/>
      <c r="BG217" s="168"/>
      <c r="BH217" s="168"/>
      <c r="BI217" s="168"/>
      <c r="BJ217" s="168"/>
      <c r="BK217" s="168"/>
    </row>
    <row r="218" spans="1:63" x14ac:dyDescent="0.2">
      <c r="A218" s="65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  <c r="AP218" s="168"/>
      <c r="AQ218" s="168"/>
      <c r="AR218" s="168"/>
      <c r="AS218" s="168"/>
      <c r="AT218" s="168"/>
      <c r="AU218" s="168"/>
      <c r="AV218" s="168"/>
      <c r="AW218" s="168"/>
      <c r="AX218" s="168"/>
      <c r="AY218" s="168"/>
      <c r="AZ218" s="168"/>
      <c r="BA218" s="168"/>
      <c r="BB218" s="168"/>
      <c r="BC218" s="168"/>
      <c r="BD218" s="168"/>
      <c r="BE218" s="168"/>
      <c r="BF218" s="168"/>
      <c r="BG218" s="168"/>
      <c r="BH218" s="168"/>
      <c r="BI218" s="168"/>
      <c r="BJ218" s="168"/>
      <c r="BK218" s="168"/>
    </row>
    <row r="219" spans="1:63" x14ac:dyDescent="0.2">
      <c r="A219" s="65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/>
      <c r="AM219" s="168"/>
      <c r="AN219" s="168"/>
      <c r="AO219" s="168"/>
      <c r="AP219" s="168"/>
      <c r="AQ219" s="168"/>
      <c r="AR219" s="168"/>
      <c r="AS219" s="168"/>
      <c r="AT219" s="168"/>
      <c r="AU219" s="168"/>
      <c r="AV219" s="168"/>
      <c r="AW219" s="168"/>
      <c r="AX219" s="168"/>
      <c r="AY219" s="168"/>
      <c r="AZ219" s="168"/>
      <c r="BA219" s="168"/>
      <c r="BB219" s="168"/>
      <c r="BC219" s="168"/>
      <c r="BD219" s="168"/>
      <c r="BE219" s="168"/>
      <c r="BF219" s="168"/>
      <c r="BG219" s="168"/>
      <c r="BH219" s="168"/>
      <c r="BI219" s="168"/>
      <c r="BJ219" s="168"/>
      <c r="BK219" s="168"/>
    </row>
    <row r="220" spans="1:63" x14ac:dyDescent="0.2">
      <c r="A220" s="65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/>
      <c r="AF220" s="168"/>
      <c r="AG220" s="168"/>
      <c r="AH220" s="168"/>
      <c r="AI220" s="168"/>
      <c r="AJ220" s="168"/>
      <c r="AK220" s="168"/>
      <c r="AL220" s="168"/>
      <c r="AM220" s="168"/>
      <c r="AN220" s="168"/>
      <c r="AO220" s="168"/>
      <c r="AP220" s="168"/>
      <c r="AQ220" s="168"/>
      <c r="AR220" s="168"/>
      <c r="AS220" s="168"/>
      <c r="AT220" s="168"/>
      <c r="AU220" s="168"/>
      <c r="AV220" s="168"/>
      <c r="AW220" s="168"/>
      <c r="AX220" s="168"/>
      <c r="AY220" s="168"/>
      <c r="AZ220" s="168"/>
      <c r="BA220" s="168"/>
      <c r="BB220" s="168"/>
      <c r="BC220" s="168"/>
      <c r="BD220" s="168"/>
      <c r="BE220" s="168"/>
      <c r="BF220" s="168"/>
      <c r="BG220" s="168"/>
      <c r="BH220" s="168"/>
      <c r="BI220" s="168"/>
      <c r="BJ220" s="168"/>
      <c r="BK220" s="168"/>
    </row>
    <row r="221" spans="1:63" x14ac:dyDescent="0.2">
      <c r="A221" s="65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68"/>
      <c r="AU221" s="168"/>
      <c r="AV221" s="168"/>
      <c r="AW221" s="168"/>
      <c r="AX221" s="168"/>
      <c r="AY221" s="168"/>
      <c r="AZ221" s="168"/>
      <c r="BA221" s="168"/>
      <c r="BB221" s="168"/>
      <c r="BC221" s="168"/>
      <c r="BD221" s="168"/>
      <c r="BE221" s="168"/>
      <c r="BF221" s="168"/>
      <c r="BG221" s="168"/>
      <c r="BH221" s="168"/>
      <c r="BI221" s="168"/>
      <c r="BJ221" s="168"/>
      <c r="BK221" s="168"/>
    </row>
    <row r="222" spans="1:63" x14ac:dyDescent="0.2">
      <c r="A222" s="65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68"/>
      <c r="AT222" s="168"/>
      <c r="AU222" s="168"/>
      <c r="AV222" s="168"/>
      <c r="AW222" s="168"/>
      <c r="AX222" s="168"/>
      <c r="AY222" s="168"/>
      <c r="AZ222" s="168"/>
      <c r="BA222" s="168"/>
      <c r="BB222" s="168"/>
      <c r="BC222" s="168"/>
      <c r="BD222" s="168"/>
      <c r="BE222" s="168"/>
      <c r="BF222" s="168"/>
      <c r="BG222" s="168"/>
      <c r="BH222" s="168"/>
      <c r="BI222" s="168"/>
      <c r="BJ222" s="168"/>
      <c r="BK222" s="168"/>
    </row>
    <row r="223" spans="1:63" x14ac:dyDescent="0.2">
      <c r="A223" s="65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68"/>
      <c r="AT223" s="168"/>
      <c r="AU223" s="168"/>
      <c r="AV223" s="168"/>
      <c r="AW223" s="168"/>
      <c r="AX223" s="168"/>
      <c r="AY223" s="168"/>
      <c r="AZ223" s="168"/>
      <c r="BA223" s="168"/>
      <c r="BB223" s="168"/>
      <c r="BC223" s="168"/>
      <c r="BD223" s="168"/>
      <c r="BE223" s="168"/>
      <c r="BF223" s="168"/>
      <c r="BG223" s="168"/>
      <c r="BH223" s="168"/>
      <c r="BI223" s="168"/>
      <c r="BJ223" s="168"/>
      <c r="BK223" s="168"/>
    </row>
    <row r="224" spans="1:63" x14ac:dyDescent="0.2">
      <c r="A224" s="65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68"/>
      <c r="AT224" s="168"/>
      <c r="AU224" s="168"/>
      <c r="AV224" s="168"/>
      <c r="AW224" s="168"/>
      <c r="AX224" s="168"/>
      <c r="AY224" s="168"/>
      <c r="AZ224" s="168"/>
      <c r="BA224" s="168"/>
      <c r="BB224" s="168"/>
      <c r="BC224" s="168"/>
      <c r="BD224" s="168"/>
      <c r="BE224" s="168"/>
      <c r="BF224" s="168"/>
      <c r="BG224" s="168"/>
      <c r="BH224" s="168"/>
      <c r="BI224" s="168"/>
      <c r="BJ224" s="168"/>
      <c r="BK224" s="168"/>
    </row>
    <row r="225" spans="1:63" x14ac:dyDescent="0.2">
      <c r="A225" s="65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68"/>
      <c r="AT225" s="168"/>
      <c r="AU225" s="168"/>
      <c r="AV225" s="168"/>
      <c r="AW225" s="168"/>
      <c r="AX225" s="168"/>
      <c r="AY225" s="168"/>
      <c r="AZ225" s="168"/>
      <c r="BA225" s="168"/>
      <c r="BB225" s="168"/>
      <c r="BC225" s="168"/>
      <c r="BD225" s="168"/>
      <c r="BE225" s="168"/>
      <c r="BF225" s="168"/>
      <c r="BG225" s="168"/>
      <c r="BH225" s="168"/>
      <c r="BI225" s="168"/>
      <c r="BJ225" s="168"/>
      <c r="BK225" s="168"/>
    </row>
    <row r="226" spans="1:63" x14ac:dyDescent="0.2">
      <c r="A226" s="65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168"/>
      <c r="AZ226" s="168"/>
      <c r="BA226" s="168"/>
      <c r="BB226" s="168"/>
      <c r="BC226" s="168"/>
      <c r="BD226" s="168"/>
      <c r="BE226" s="168"/>
      <c r="BF226" s="168"/>
      <c r="BG226" s="168"/>
      <c r="BH226" s="168"/>
      <c r="BI226" s="168"/>
      <c r="BJ226" s="168"/>
      <c r="BK226" s="168"/>
    </row>
    <row r="227" spans="1:63" x14ac:dyDescent="0.2">
      <c r="A227" s="65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68"/>
      <c r="BD227" s="168"/>
      <c r="BE227" s="168"/>
      <c r="BF227" s="168"/>
      <c r="BG227" s="168"/>
      <c r="BH227" s="168"/>
      <c r="BI227" s="168"/>
      <c r="BJ227" s="168"/>
      <c r="BK227" s="168"/>
    </row>
    <row r="228" spans="1:63" x14ac:dyDescent="0.2">
      <c r="A228" s="65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168"/>
      <c r="AT228" s="168"/>
      <c r="AU228" s="168"/>
      <c r="AV228" s="168"/>
      <c r="AW228" s="168"/>
      <c r="AX228" s="168"/>
      <c r="AY228" s="168"/>
      <c r="AZ228" s="168"/>
      <c r="BA228" s="168"/>
      <c r="BB228" s="168"/>
      <c r="BC228" s="168"/>
      <c r="BD228" s="168"/>
      <c r="BE228" s="168"/>
      <c r="BF228" s="168"/>
      <c r="BG228" s="168"/>
      <c r="BH228" s="168"/>
      <c r="BI228" s="168"/>
      <c r="BJ228" s="168"/>
      <c r="BK228" s="168"/>
    </row>
    <row r="229" spans="1:63" x14ac:dyDescent="0.2">
      <c r="A229" s="65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  <c r="AP229" s="168"/>
      <c r="AQ229" s="168"/>
      <c r="AR229" s="168"/>
      <c r="AS229" s="168"/>
      <c r="AT229" s="168"/>
      <c r="AU229" s="168"/>
      <c r="AV229" s="168"/>
      <c r="AW229" s="168"/>
      <c r="AX229" s="168"/>
      <c r="AY229" s="168"/>
      <c r="AZ229" s="168"/>
      <c r="BA229" s="168"/>
      <c r="BB229" s="168"/>
      <c r="BC229" s="168"/>
      <c r="BD229" s="168"/>
      <c r="BE229" s="168"/>
      <c r="BF229" s="168"/>
      <c r="BG229" s="168"/>
      <c r="BH229" s="168"/>
      <c r="BI229" s="168"/>
      <c r="BJ229" s="168"/>
      <c r="BK229" s="168"/>
    </row>
    <row r="230" spans="1:63" x14ac:dyDescent="0.2">
      <c r="A230" s="65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168"/>
      <c r="AT230" s="168"/>
      <c r="AU230" s="168"/>
      <c r="AV230" s="168"/>
      <c r="AW230" s="168"/>
      <c r="AX230" s="168"/>
      <c r="AY230" s="168"/>
      <c r="AZ230" s="168"/>
      <c r="BA230" s="168"/>
      <c r="BB230" s="168"/>
      <c r="BC230" s="168"/>
      <c r="BD230" s="168"/>
      <c r="BE230" s="168"/>
      <c r="BF230" s="168"/>
      <c r="BG230" s="168"/>
      <c r="BH230" s="168"/>
      <c r="BI230" s="168"/>
      <c r="BJ230" s="168"/>
      <c r="BK230" s="168"/>
    </row>
    <row r="231" spans="1:63" x14ac:dyDescent="0.2">
      <c r="A231" s="65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  <c r="AP231" s="168"/>
      <c r="AQ231" s="168"/>
      <c r="AR231" s="168"/>
      <c r="AS231" s="168"/>
      <c r="AT231" s="168"/>
      <c r="AU231" s="168"/>
      <c r="AV231" s="168"/>
      <c r="AW231" s="168"/>
      <c r="AX231" s="168"/>
      <c r="AY231" s="168"/>
      <c r="AZ231" s="168"/>
      <c r="BA231" s="168"/>
      <c r="BB231" s="168"/>
      <c r="BC231" s="168"/>
      <c r="BD231" s="168"/>
      <c r="BE231" s="168"/>
      <c r="BF231" s="168"/>
      <c r="BG231" s="168"/>
      <c r="BH231" s="168"/>
      <c r="BI231" s="168"/>
      <c r="BJ231" s="168"/>
      <c r="BK231" s="168"/>
    </row>
    <row r="232" spans="1:63" x14ac:dyDescent="0.2">
      <c r="A232" s="65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168"/>
      <c r="AT232" s="168"/>
      <c r="AU232" s="168"/>
      <c r="AV232" s="168"/>
      <c r="AW232" s="168"/>
      <c r="AX232" s="168"/>
      <c r="AY232" s="168"/>
      <c r="AZ232" s="168"/>
      <c r="BA232" s="168"/>
      <c r="BB232" s="168"/>
      <c r="BC232" s="168"/>
      <c r="BD232" s="168"/>
      <c r="BE232" s="168"/>
      <c r="BF232" s="168"/>
      <c r="BG232" s="168"/>
      <c r="BH232" s="168"/>
      <c r="BI232" s="168"/>
      <c r="BJ232" s="168"/>
      <c r="BK232" s="168"/>
    </row>
    <row r="233" spans="1:63" x14ac:dyDescent="0.2">
      <c r="A233" s="65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168"/>
      <c r="AT233" s="168"/>
      <c r="AU233" s="168"/>
      <c r="AV233" s="168"/>
      <c r="AW233" s="168"/>
      <c r="AX233" s="168"/>
      <c r="AY233" s="168"/>
      <c r="AZ233" s="168"/>
      <c r="BA233" s="168"/>
      <c r="BB233" s="168"/>
      <c r="BC233" s="168"/>
      <c r="BD233" s="168"/>
      <c r="BE233" s="168"/>
      <c r="BF233" s="168"/>
      <c r="BG233" s="168"/>
      <c r="BH233" s="168"/>
      <c r="BI233" s="168"/>
      <c r="BJ233" s="168"/>
      <c r="BK233" s="168"/>
    </row>
    <row r="234" spans="1:63" x14ac:dyDescent="0.2">
      <c r="A234" s="65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8"/>
      <c r="AW234" s="168"/>
      <c r="AX234" s="168"/>
      <c r="AY234" s="168"/>
      <c r="AZ234" s="168"/>
      <c r="BA234" s="168"/>
      <c r="BB234" s="168"/>
      <c r="BC234" s="168"/>
      <c r="BD234" s="168"/>
      <c r="BE234" s="168"/>
      <c r="BF234" s="168"/>
      <c r="BG234" s="168"/>
      <c r="BH234" s="168"/>
      <c r="BI234" s="168"/>
      <c r="BJ234" s="168"/>
      <c r="BK234" s="168"/>
    </row>
    <row r="235" spans="1:63" x14ac:dyDescent="0.2">
      <c r="A235" s="65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  <c r="AP235" s="168"/>
      <c r="AQ235" s="168"/>
      <c r="AR235" s="168"/>
      <c r="AS235" s="168"/>
      <c r="AT235" s="168"/>
      <c r="AU235" s="168"/>
      <c r="AV235" s="168"/>
      <c r="AW235" s="168"/>
      <c r="AX235" s="168"/>
      <c r="AY235" s="168"/>
      <c r="AZ235" s="168"/>
      <c r="BA235" s="168"/>
      <c r="BB235" s="168"/>
      <c r="BC235" s="168"/>
      <c r="BD235" s="168"/>
      <c r="BE235" s="168"/>
      <c r="BF235" s="168"/>
      <c r="BG235" s="168"/>
      <c r="BH235" s="168"/>
      <c r="BI235" s="168"/>
      <c r="BJ235" s="168"/>
      <c r="BK235" s="168"/>
    </row>
    <row r="236" spans="1:63" x14ac:dyDescent="0.2">
      <c r="A236" s="65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168"/>
      <c r="AT236" s="168"/>
      <c r="AU236" s="168"/>
      <c r="AV236" s="168"/>
      <c r="AW236" s="168"/>
      <c r="AX236" s="168"/>
      <c r="AY236" s="168"/>
      <c r="AZ236" s="168"/>
      <c r="BA236" s="168"/>
      <c r="BB236" s="168"/>
      <c r="BC236" s="168"/>
      <c r="BD236" s="168"/>
      <c r="BE236" s="168"/>
      <c r="BF236" s="168"/>
      <c r="BG236" s="168"/>
      <c r="BH236" s="168"/>
      <c r="BI236" s="168"/>
      <c r="BJ236" s="168"/>
      <c r="BK236" s="168"/>
    </row>
    <row r="237" spans="1:63" x14ac:dyDescent="0.2">
      <c r="A237" s="65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  <c r="AP237" s="168"/>
      <c r="AQ237" s="168"/>
      <c r="AR237" s="168"/>
      <c r="AS237" s="168"/>
      <c r="AT237" s="168"/>
      <c r="AU237" s="168"/>
      <c r="AV237" s="168"/>
      <c r="AW237" s="168"/>
      <c r="AX237" s="168"/>
      <c r="AY237" s="168"/>
      <c r="AZ237" s="168"/>
      <c r="BA237" s="168"/>
      <c r="BB237" s="168"/>
      <c r="BC237" s="168"/>
      <c r="BD237" s="168"/>
      <c r="BE237" s="168"/>
      <c r="BF237" s="168"/>
      <c r="BG237" s="168"/>
      <c r="BH237" s="168"/>
      <c r="BI237" s="168"/>
      <c r="BJ237" s="168"/>
      <c r="BK237" s="168"/>
    </row>
    <row r="238" spans="1:63" x14ac:dyDescent="0.2">
      <c r="A238" s="65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8"/>
      <c r="AB238" s="168"/>
      <c r="AC238" s="168"/>
      <c r="AD238" s="168"/>
      <c r="AE238" s="168"/>
      <c r="AF238" s="168"/>
      <c r="AG238" s="168"/>
      <c r="AH238" s="168"/>
      <c r="AI238" s="168"/>
      <c r="AJ238" s="168"/>
      <c r="AK238" s="168"/>
      <c r="AL238" s="168"/>
      <c r="AM238" s="168"/>
      <c r="AN238" s="168"/>
      <c r="AO238" s="168"/>
      <c r="AP238" s="168"/>
      <c r="AQ238" s="168"/>
      <c r="AR238" s="168"/>
      <c r="AS238" s="168"/>
      <c r="AT238" s="168"/>
      <c r="AU238" s="168"/>
      <c r="AV238" s="168"/>
      <c r="AW238" s="168"/>
      <c r="AX238" s="168"/>
      <c r="AY238" s="168"/>
      <c r="AZ238" s="168"/>
      <c r="BA238" s="168"/>
      <c r="BB238" s="168"/>
      <c r="BC238" s="168"/>
      <c r="BD238" s="168"/>
      <c r="BE238" s="168"/>
      <c r="BF238" s="168"/>
      <c r="BG238" s="168"/>
      <c r="BH238" s="168"/>
      <c r="BI238" s="168"/>
      <c r="BJ238" s="168"/>
      <c r="BK238" s="168"/>
    </row>
    <row r="239" spans="1:63" x14ac:dyDescent="0.2">
      <c r="A239" s="65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  <c r="AL239" s="168"/>
      <c r="AM239" s="168"/>
      <c r="AN239" s="168"/>
      <c r="AO239" s="168"/>
      <c r="AP239" s="168"/>
      <c r="AQ239" s="168"/>
      <c r="AR239" s="168"/>
      <c r="AS239" s="168"/>
      <c r="AT239" s="168"/>
      <c r="AU239" s="168"/>
      <c r="AV239" s="168"/>
      <c r="AW239" s="168"/>
      <c r="AX239" s="168"/>
      <c r="AY239" s="168"/>
      <c r="AZ239" s="168"/>
      <c r="BA239" s="168"/>
      <c r="BB239" s="168"/>
      <c r="BC239" s="168"/>
      <c r="BD239" s="168"/>
      <c r="BE239" s="168"/>
      <c r="BF239" s="168"/>
      <c r="BG239" s="168"/>
      <c r="BH239" s="168"/>
      <c r="BI239" s="168"/>
      <c r="BJ239" s="168"/>
      <c r="BK239" s="168"/>
    </row>
    <row r="240" spans="1:63" x14ac:dyDescent="0.2">
      <c r="A240" s="65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/>
      <c r="AF240" s="168"/>
      <c r="AG240" s="168"/>
      <c r="AH240" s="168"/>
      <c r="AI240" s="168"/>
      <c r="AJ240" s="168"/>
      <c r="AK240" s="168"/>
      <c r="AL240" s="168"/>
      <c r="AM240" s="168"/>
      <c r="AN240" s="168"/>
      <c r="AO240" s="168"/>
      <c r="AP240" s="168"/>
      <c r="AQ240" s="168"/>
      <c r="AR240" s="168"/>
      <c r="AS240" s="168"/>
      <c r="AT240" s="168"/>
      <c r="AU240" s="168"/>
      <c r="AV240" s="168"/>
      <c r="AW240" s="168"/>
      <c r="AX240" s="168"/>
      <c r="AY240" s="168"/>
      <c r="AZ240" s="168"/>
      <c r="BA240" s="168"/>
      <c r="BB240" s="168"/>
      <c r="BC240" s="168"/>
      <c r="BD240" s="168"/>
      <c r="BE240" s="168"/>
      <c r="BF240" s="168"/>
      <c r="BG240" s="168"/>
      <c r="BH240" s="168"/>
      <c r="BI240" s="168"/>
      <c r="BJ240" s="168"/>
      <c r="BK240" s="168"/>
    </row>
    <row r="241" spans="1:63" x14ac:dyDescent="0.2">
      <c r="A241" s="65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68"/>
      <c r="AF241" s="168"/>
      <c r="AG241" s="168"/>
      <c r="AH241" s="168"/>
      <c r="AI241" s="168"/>
      <c r="AJ241" s="168"/>
      <c r="AK241" s="168"/>
      <c r="AL241" s="168"/>
      <c r="AM241" s="168"/>
      <c r="AN241" s="168"/>
      <c r="AO241" s="168"/>
      <c r="AP241" s="168"/>
      <c r="AQ241" s="168"/>
      <c r="AR241" s="168"/>
      <c r="AS241" s="168"/>
      <c r="AT241" s="168"/>
      <c r="AU241" s="168"/>
      <c r="AV241" s="168"/>
      <c r="AW241" s="168"/>
      <c r="AX241" s="168"/>
      <c r="AY241" s="168"/>
      <c r="AZ241" s="168"/>
      <c r="BA241" s="168"/>
      <c r="BB241" s="168"/>
      <c r="BC241" s="168"/>
      <c r="BD241" s="168"/>
      <c r="BE241" s="168"/>
      <c r="BF241" s="168"/>
      <c r="BG241" s="168"/>
      <c r="BH241" s="168"/>
      <c r="BI241" s="168"/>
      <c r="BJ241" s="168"/>
      <c r="BK241" s="168"/>
    </row>
    <row r="242" spans="1:63" x14ac:dyDescent="0.2">
      <c r="A242" s="65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G242" s="168"/>
      <c r="AH242" s="168"/>
      <c r="AI242" s="168"/>
      <c r="AJ242" s="168"/>
      <c r="AK242" s="168"/>
      <c r="AL242" s="168"/>
      <c r="AM242" s="168"/>
      <c r="AN242" s="168"/>
      <c r="AO242" s="168"/>
      <c r="AP242" s="168"/>
      <c r="AQ242" s="168"/>
      <c r="AR242" s="168"/>
      <c r="AS242" s="168"/>
      <c r="AT242" s="168"/>
      <c r="AU242" s="168"/>
      <c r="AV242" s="168"/>
      <c r="AW242" s="168"/>
      <c r="AX242" s="168"/>
      <c r="AY242" s="168"/>
      <c r="AZ242" s="168"/>
      <c r="BA242" s="168"/>
      <c r="BB242" s="168"/>
      <c r="BC242" s="168"/>
      <c r="BD242" s="168"/>
      <c r="BE242" s="168"/>
      <c r="BF242" s="168"/>
      <c r="BG242" s="168"/>
      <c r="BH242" s="168"/>
      <c r="BI242" s="168"/>
      <c r="BJ242" s="168"/>
      <c r="BK242" s="168"/>
    </row>
    <row r="243" spans="1:63" x14ac:dyDescent="0.2">
      <c r="A243" s="65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  <c r="AM243" s="168"/>
      <c r="AN243" s="168"/>
      <c r="AO243" s="168"/>
      <c r="AP243" s="168"/>
      <c r="AQ243" s="168"/>
      <c r="AR243" s="168"/>
      <c r="AS243" s="168"/>
      <c r="AT243" s="168"/>
      <c r="AU243" s="168"/>
      <c r="AV243" s="168"/>
      <c r="AW243" s="168"/>
      <c r="AX243" s="168"/>
      <c r="AY243" s="168"/>
      <c r="AZ243" s="168"/>
      <c r="BA243" s="168"/>
      <c r="BB243" s="168"/>
      <c r="BC243" s="168"/>
      <c r="BD243" s="168"/>
      <c r="BE243" s="168"/>
      <c r="BF243" s="168"/>
      <c r="BG243" s="168"/>
      <c r="BH243" s="168"/>
      <c r="BI243" s="168"/>
      <c r="BJ243" s="168"/>
      <c r="BK243" s="168"/>
    </row>
    <row r="244" spans="1:63" x14ac:dyDescent="0.2">
      <c r="A244" s="65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  <c r="AC244" s="168"/>
      <c r="AD244" s="168"/>
      <c r="AE244" s="168"/>
      <c r="AF244" s="168"/>
      <c r="AG244" s="168"/>
      <c r="AH244" s="168"/>
      <c r="AI244" s="168"/>
      <c r="AJ244" s="168"/>
      <c r="AK244" s="168"/>
      <c r="AL244" s="168"/>
      <c r="AM244" s="168"/>
      <c r="AN244" s="168"/>
      <c r="AO244" s="168"/>
      <c r="AP244" s="168"/>
      <c r="AQ244" s="168"/>
      <c r="AR244" s="168"/>
      <c r="AS244" s="168"/>
      <c r="AT244" s="168"/>
      <c r="AU244" s="168"/>
      <c r="AV244" s="168"/>
      <c r="AW244" s="168"/>
      <c r="AX244" s="168"/>
      <c r="AY244" s="168"/>
      <c r="AZ244" s="168"/>
      <c r="BA244" s="168"/>
      <c r="BB244" s="168"/>
      <c r="BC244" s="168"/>
      <c r="BD244" s="168"/>
      <c r="BE244" s="168"/>
      <c r="BF244" s="168"/>
      <c r="BG244" s="168"/>
      <c r="BH244" s="168"/>
      <c r="BI244" s="168"/>
      <c r="BJ244" s="168"/>
      <c r="BK244" s="168"/>
    </row>
    <row r="245" spans="1:63" x14ac:dyDescent="0.2">
      <c r="A245" s="65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  <c r="AA245" s="168"/>
      <c r="AB245" s="168"/>
      <c r="AC245" s="168"/>
      <c r="AD245" s="168"/>
      <c r="AE245" s="168"/>
      <c r="AF245" s="168"/>
      <c r="AG245" s="168"/>
      <c r="AH245" s="168"/>
      <c r="AI245" s="168"/>
      <c r="AJ245" s="168"/>
      <c r="AK245" s="168"/>
      <c r="AL245" s="168"/>
      <c r="AM245" s="168"/>
      <c r="AN245" s="168"/>
      <c r="AO245" s="168"/>
      <c r="AP245" s="168"/>
      <c r="AQ245" s="168"/>
      <c r="AR245" s="168"/>
      <c r="AS245" s="168"/>
      <c r="AT245" s="168"/>
      <c r="AU245" s="168"/>
      <c r="AV245" s="168"/>
      <c r="AW245" s="168"/>
      <c r="AX245" s="168"/>
      <c r="AY245" s="168"/>
      <c r="AZ245" s="168"/>
      <c r="BA245" s="168"/>
      <c r="BB245" s="168"/>
      <c r="BC245" s="168"/>
      <c r="BD245" s="168"/>
      <c r="BE245" s="168"/>
      <c r="BF245" s="168"/>
      <c r="BG245" s="168"/>
      <c r="BH245" s="168"/>
      <c r="BI245" s="168"/>
      <c r="BJ245" s="168"/>
      <c r="BK245" s="168"/>
    </row>
    <row r="246" spans="1:63" x14ac:dyDescent="0.2">
      <c r="A246" s="65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/>
      <c r="AM246" s="168"/>
      <c r="AN246" s="168"/>
      <c r="AO246" s="168"/>
      <c r="AP246" s="168"/>
      <c r="AQ246" s="168"/>
      <c r="AR246" s="168"/>
      <c r="AS246" s="168"/>
      <c r="AT246" s="168"/>
      <c r="AU246" s="168"/>
      <c r="AV246" s="168"/>
      <c r="AW246" s="168"/>
      <c r="AX246" s="168"/>
      <c r="AY246" s="168"/>
      <c r="AZ246" s="168"/>
      <c r="BA246" s="168"/>
      <c r="BB246" s="168"/>
      <c r="BC246" s="168"/>
      <c r="BD246" s="168"/>
      <c r="BE246" s="168"/>
      <c r="BF246" s="168"/>
      <c r="BG246" s="168"/>
      <c r="BH246" s="168"/>
      <c r="BI246" s="168"/>
      <c r="BJ246" s="168"/>
      <c r="BK246" s="168"/>
    </row>
    <row r="247" spans="1:63" x14ac:dyDescent="0.2">
      <c r="A247" s="65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  <c r="AP247" s="168"/>
      <c r="AQ247" s="168"/>
      <c r="AR247" s="168"/>
      <c r="AS247" s="168"/>
      <c r="AT247" s="168"/>
      <c r="AU247" s="168"/>
      <c r="AV247" s="168"/>
      <c r="AW247" s="168"/>
      <c r="AX247" s="168"/>
      <c r="AY247" s="168"/>
      <c r="AZ247" s="168"/>
      <c r="BA247" s="168"/>
      <c r="BB247" s="168"/>
      <c r="BC247" s="168"/>
      <c r="BD247" s="168"/>
      <c r="BE247" s="168"/>
      <c r="BF247" s="168"/>
      <c r="BG247" s="168"/>
      <c r="BH247" s="168"/>
      <c r="BI247" s="168"/>
      <c r="BJ247" s="168"/>
      <c r="BK247" s="168"/>
    </row>
    <row r="248" spans="1:63" x14ac:dyDescent="0.2">
      <c r="A248" s="65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68"/>
      <c r="AT248" s="168"/>
      <c r="AU248" s="168"/>
      <c r="AV248" s="168"/>
      <c r="AW248" s="168"/>
      <c r="AX248" s="168"/>
      <c r="AY248" s="168"/>
      <c r="AZ248" s="168"/>
      <c r="BA248" s="168"/>
      <c r="BB248" s="168"/>
      <c r="BC248" s="168"/>
      <c r="BD248" s="168"/>
      <c r="BE248" s="168"/>
      <c r="BF248" s="168"/>
      <c r="BG248" s="168"/>
      <c r="BH248" s="168"/>
      <c r="BI248" s="168"/>
      <c r="BJ248" s="168"/>
      <c r="BK248" s="168"/>
    </row>
    <row r="249" spans="1:63" x14ac:dyDescent="0.2">
      <c r="A249" s="65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68"/>
      <c r="AT249" s="168"/>
      <c r="AU249" s="168"/>
      <c r="AV249" s="168"/>
      <c r="AW249" s="168"/>
      <c r="AX249" s="168"/>
      <c r="AY249" s="168"/>
      <c r="AZ249" s="168"/>
      <c r="BA249" s="168"/>
      <c r="BB249" s="168"/>
      <c r="BC249" s="168"/>
      <c r="BD249" s="168"/>
      <c r="BE249" s="168"/>
      <c r="BF249" s="168"/>
      <c r="BG249" s="168"/>
      <c r="BH249" s="168"/>
      <c r="BI249" s="168"/>
      <c r="BJ249" s="168"/>
      <c r="BK249" s="168"/>
    </row>
    <row r="250" spans="1:63" x14ac:dyDescent="0.2">
      <c r="A250" s="65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68"/>
      <c r="AT250" s="168"/>
      <c r="AU250" s="168"/>
      <c r="AV250" s="168"/>
      <c r="AW250" s="168"/>
      <c r="AX250" s="168"/>
      <c r="AY250" s="168"/>
      <c r="AZ250" s="168"/>
      <c r="BA250" s="168"/>
      <c r="BB250" s="168"/>
      <c r="BC250" s="168"/>
      <c r="BD250" s="168"/>
      <c r="BE250" s="168"/>
      <c r="BF250" s="168"/>
      <c r="BG250" s="168"/>
      <c r="BH250" s="168"/>
      <c r="BI250" s="168"/>
      <c r="BJ250" s="168"/>
      <c r="BK250" s="168"/>
    </row>
    <row r="251" spans="1:63" x14ac:dyDescent="0.2">
      <c r="A251" s="65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68"/>
      <c r="AT251" s="168"/>
      <c r="AU251" s="168"/>
      <c r="AV251" s="168"/>
      <c r="AW251" s="168"/>
      <c r="AX251" s="168"/>
      <c r="AY251" s="168"/>
      <c r="AZ251" s="168"/>
      <c r="BA251" s="168"/>
      <c r="BB251" s="168"/>
      <c r="BC251" s="168"/>
      <c r="BD251" s="168"/>
      <c r="BE251" s="168"/>
      <c r="BF251" s="168"/>
      <c r="BG251" s="168"/>
      <c r="BH251" s="168"/>
      <c r="BI251" s="168"/>
      <c r="BJ251" s="168"/>
      <c r="BK251" s="168"/>
    </row>
    <row r="252" spans="1:63" x14ac:dyDescent="0.2">
      <c r="A252" s="65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168"/>
      <c r="AT252" s="168"/>
      <c r="AU252" s="168"/>
      <c r="AV252" s="168"/>
      <c r="AW252" s="168"/>
      <c r="AX252" s="168"/>
      <c r="AY252" s="168"/>
      <c r="AZ252" s="168"/>
      <c r="BA252" s="168"/>
      <c r="BB252" s="168"/>
      <c r="BC252" s="168"/>
      <c r="BD252" s="168"/>
      <c r="BE252" s="168"/>
      <c r="BF252" s="168"/>
      <c r="BG252" s="168"/>
      <c r="BH252" s="168"/>
      <c r="BI252" s="168"/>
      <c r="BJ252" s="168"/>
      <c r="BK252" s="168"/>
    </row>
    <row r="253" spans="1:63" x14ac:dyDescent="0.2">
      <c r="A253" s="65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168"/>
      <c r="AT253" s="168"/>
      <c r="AU253" s="168"/>
      <c r="AV253" s="168"/>
      <c r="AW253" s="168"/>
      <c r="AX253" s="168"/>
      <c r="AY253" s="168"/>
      <c r="AZ253" s="168"/>
      <c r="BA253" s="168"/>
      <c r="BB253" s="168"/>
      <c r="BC253" s="168"/>
      <c r="BD253" s="168"/>
      <c r="BE253" s="168"/>
      <c r="BF253" s="168"/>
      <c r="BG253" s="168"/>
      <c r="BH253" s="168"/>
      <c r="BI253" s="168"/>
      <c r="BJ253" s="168"/>
      <c r="BK253" s="168"/>
    </row>
    <row r="254" spans="1:63" x14ac:dyDescent="0.2">
      <c r="A254" s="65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168"/>
      <c r="AT254" s="168"/>
      <c r="AU254" s="168"/>
      <c r="AV254" s="168"/>
      <c r="AW254" s="168"/>
      <c r="AX254" s="168"/>
      <c r="AY254" s="168"/>
      <c r="AZ254" s="168"/>
      <c r="BA254" s="168"/>
      <c r="BB254" s="168"/>
      <c r="BC254" s="168"/>
      <c r="BD254" s="168"/>
      <c r="BE254" s="168"/>
      <c r="BF254" s="168"/>
      <c r="BG254" s="168"/>
      <c r="BH254" s="168"/>
      <c r="BI254" s="168"/>
      <c r="BJ254" s="168"/>
      <c r="BK254" s="168"/>
    </row>
    <row r="255" spans="1:63" x14ac:dyDescent="0.2">
      <c r="A255" s="65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  <c r="AP255" s="168"/>
      <c r="AQ255" s="168"/>
      <c r="AR255" s="168"/>
      <c r="AS255" s="168"/>
      <c r="AT255" s="168"/>
      <c r="AU255" s="168"/>
      <c r="AV255" s="168"/>
      <c r="AW255" s="168"/>
      <c r="AX255" s="168"/>
      <c r="AY255" s="168"/>
      <c r="AZ255" s="168"/>
      <c r="BA255" s="168"/>
      <c r="BB255" s="168"/>
      <c r="BC255" s="168"/>
      <c r="BD255" s="168"/>
      <c r="BE255" s="168"/>
      <c r="BF255" s="168"/>
      <c r="BG255" s="168"/>
      <c r="BH255" s="168"/>
      <c r="BI255" s="168"/>
      <c r="BJ255" s="168"/>
      <c r="BK255" s="168"/>
    </row>
    <row r="256" spans="1:63" x14ac:dyDescent="0.2">
      <c r="A256" s="65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168"/>
      <c r="AT256" s="168"/>
      <c r="AU256" s="168"/>
      <c r="AV256" s="168"/>
      <c r="AW256" s="168"/>
      <c r="AX256" s="168"/>
      <c r="AY256" s="168"/>
      <c r="AZ256" s="168"/>
      <c r="BA256" s="168"/>
      <c r="BB256" s="168"/>
      <c r="BC256" s="168"/>
      <c r="BD256" s="168"/>
      <c r="BE256" s="168"/>
      <c r="BF256" s="168"/>
      <c r="BG256" s="168"/>
      <c r="BH256" s="168"/>
      <c r="BI256" s="168"/>
      <c r="BJ256" s="168"/>
      <c r="BK256" s="168"/>
    </row>
    <row r="257" spans="1:63" x14ac:dyDescent="0.2">
      <c r="A257" s="65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/>
      <c r="AM257" s="168"/>
      <c r="AN257" s="168"/>
      <c r="AO257" s="168"/>
      <c r="AP257" s="168"/>
      <c r="AQ257" s="168"/>
      <c r="AR257" s="168"/>
      <c r="AS257" s="168"/>
      <c r="AT257" s="168"/>
      <c r="AU257" s="168"/>
      <c r="AV257" s="168"/>
      <c r="AW257" s="168"/>
      <c r="AX257" s="168"/>
      <c r="AY257" s="168"/>
      <c r="AZ257" s="168"/>
      <c r="BA257" s="168"/>
      <c r="BB257" s="168"/>
      <c r="BC257" s="168"/>
      <c r="BD257" s="168"/>
      <c r="BE257" s="168"/>
      <c r="BF257" s="168"/>
      <c r="BG257" s="168"/>
      <c r="BH257" s="168"/>
      <c r="BI257" s="168"/>
      <c r="BJ257" s="168"/>
      <c r="BK257" s="168"/>
    </row>
    <row r="258" spans="1:63" x14ac:dyDescent="0.2">
      <c r="A258" s="65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168"/>
      <c r="AT258" s="168"/>
      <c r="AU258" s="168"/>
      <c r="AV258" s="168"/>
      <c r="AW258" s="168"/>
      <c r="AX258" s="168"/>
      <c r="AY258" s="168"/>
      <c r="AZ258" s="168"/>
      <c r="BA258" s="168"/>
      <c r="BB258" s="168"/>
      <c r="BC258" s="168"/>
      <c r="BD258" s="168"/>
      <c r="BE258" s="168"/>
      <c r="BF258" s="168"/>
      <c r="BG258" s="168"/>
      <c r="BH258" s="168"/>
      <c r="BI258" s="168"/>
      <c r="BJ258" s="168"/>
      <c r="BK258" s="168"/>
    </row>
    <row r="259" spans="1:63" x14ac:dyDescent="0.2">
      <c r="A259" s="65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168"/>
      <c r="AT259" s="168"/>
      <c r="AU259" s="168"/>
      <c r="AV259" s="168"/>
      <c r="AW259" s="168"/>
      <c r="AX259" s="168"/>
      <c r="AY259" s="168"/>
      <c r="AZ259" s="168"/>
      <c r="BA259" s="168"/>
      <c r="BB259" s="168"/>
      <c r="BC259" s="168"/>
      <c r="BD259" s="168"/>
      <c r="BE259" s="168"/>
      <c r="BF259" s="168"/>
      <c r="BG259" s="168"/>
      <c r="BH259" s="168"/>
      <c r="BI259" s="168"/>
      <c r="BJ259" s="168"/>
      <c r="BK259" s="168"/>
    </row>
    <row r="260" spans="1:63" x14ac:dyDescent="0.2">
      <c r="A260" s="65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168"/>
      <c r="AT260" s="168"/>
      <c r="AU260" s="168"/>
      <c r="AV260" s="168"/>
      <c r="AW260" s="168"/>
      <c r="AX260" s="168"/>
      <c r="AY260" s="168"/>
      <c r="AZ260" s="168"/>
      <c r="BA260" s="168"/>
      <c r="BB260" s="168"/>
      <c r="BC260" s="168"/>
      <c r="BD260" s="168"/>
      <c r="BE260" s="168"/>
      <c r="BF260" s="168"/>
      <c r="BG260" s="168"/>
      <c r="BH260" s="168"/>
      <c r="BI260" s="168"/>
      <c r="BJ260" s="168"/>
      <c r="BK260" s="168"/>
    </row>
    <row r="261" spans="1:63" x14ac:dyDescent="0.2">
      <c r="A261" s="65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168"/>
      <c r="AT261" s="168"/>
      <c r="AU261" s="168"/>
      <c r="AV261" s="168"/>
      <c r="AW261" s="168"/>
      <c r="AX261" s="168"/>
      <c r="AY261" s="168"/>
      <c r="AZ261" s="168"/>
      <c r="BA261" s="168"/>
      <c r="BB261" s="168"/>
      <c r="BC261" s="168"/>
      <c r="BD261" s="168"/>
      <c r="BE261" s="168"/>
      <c r="BF261" s="168"/>
      <c r="BG261" s="168"/>
      <c r="BH261" s="168"/>
      <c r="BI261" s="168"/>
      <c r="BJ261" s="168"/>
      <c r="BK261" s="168"/>
    </row>
    <row r="262" spans="1:63" x14ac:dyDescent="0.2">
      <c r="A262" s="65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/>
      <c r="AF262" s="168"/>
      <c r="AG262" s="168"/>
      <c r="AH262" s="168"/>
      <c r="AI262" s="168"/>
      <c r="AJ262" s="168"/>
      <c r="AK262" s="168"/>
      <c r="AL262" s="168"/>
      <c r="AM262" s="168"/>
      <c r="AN262" s="168"/>
      <c r="AO262" s="168"/>
      <c r="AP262" s="168"/>
      <c r="AQ262" s="168"/>
      <c r="AR262" s="168"/>
      <c r="AS262" s="168"/>
      <c r="AT262" s="168"/>
      <c r="AU262" s="168"/>
      <c r="AV262" s="168"/>
      <c r="AW262" s="168"/>
      <c r="AX262" s="168"/>
      <c r="AY262" s="168"/>
      <c r="AZ262" s="168"/>
      <c r="BA262" s="168"/>
      <c r="BB262" s="168"/>
      <c r="BC262" s="168"/>
      <c r="BD262" s="168"/>
      <c r="BE262" s="168"/>
      <c r="BF262" s="168"/>
      <c r="BG262" s="168"/>
      <c r="BH262" s="168"/>
      <c r="BI262" s="168"/>
      <c r="BJ262" s="168"/>
      <c r="BK262" s="168"/>
    </row>
    <row r="263" spans="1:63" x14ac:dyDescent="0.2">
      <c r="A263" s="65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168"/>
      <c r="BF263" s="168"/>
      <c r="BG263" s="168"/>
      <c r="BH263" s="168"/>
      <c r="BI263" s="168"/>
      <c r="BJ263" s="168"/>
      <c r="BK263" s="168"/>
    </row>
    <row r="264" spans="1:63" x14ac:dyDescent="0.2">
      <c r="A264" s="65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68"/>
      <c r="BD264" s="168"/>
      <c r="BE264" s="168"/>
      <c r="BF264" s="168"/>
      <c r="BG264" s="168"/>
      <c r="BH264" s="168"/>
      <c r="BI264" s="168"/>
      <c r="BJ264" s="168"/>
      <c r="BK264" s="168"/>
    </row>
    <row r="265" spans="1:63" x14ac:dyDescent="0.2">
      <c r="A265" s="65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  <c r="AM265" s="168"/>
      <c r="AN265" s="168"/>
      <c r="AO265" s="168"/>
      <c r="AP265" s="168"/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68"/>
      <c r="BD265" s="168"/>
      <c r="BE265" s="168"/>
      <c r="BF265" s="168"/>
      <c r="BG265" s="168"/>
      <c r="BH265" s="168"/>
      <c r="BI265" s="168"/>
      <c r="BJ265" s="168"/>
      <c r="BK265" s="168"/>
    </row>
    <row r="266" spans="1:63" x14ac:dyDescent="0.2">
      <c r="A266" s="65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  <c r="AA266" s="168"/>
      <c r="AB266" s="168"/>
      <c r="AC266" s="168"/>
      <c r="AD266" s="168"/>
      <c r="AE266" s="168"/>
      <c r="AF266" s="168"/>
      <c r="AG266" s="168"/>
      <c r="AH266" s="168"/>
      <c r="AI266" s="168"/>
      <c r="AJ266" s="168"/>
      <c r="AK266" s="168"/>
      <c r="AL266" s="168"/>
      <c r="AM266" s="168"/>
      <c r="AN266" s="168"/>
      <c r="AO266" s="168"/>
      <c r="AP266" s="168"/>
      <c r="AQ266" s="168"/>
      <c r="AR266" s="168"/>
      <c r="AS266" s="168"/>
      <c r="AT266" s="168"/>
      <c r="AU266" s="168"/>
      <c r="AV266" s="168"/>
      <c r="AW266" s="168"/>
      <c r="AX266" s="168"/>
      <c r="AY266" s="168"/>
      <c r="AZ266" s="168"/>
      <c r="BA266" s="168"/>
      <c r="BB266" s="168"/>
      <c r="BC266" s="168"/>
      <c r="BD266" s="168"/>
      <c r="BE266" s="168"/>
      <c r="BF266" s="168"/>
      <c r="BG266" s="168"/>
      <c r="BH266" s="168"/>
      <c r="BI266" s="168"/>
      <c r="BJ266" s="168"/>
      <c r="BK266" s="168"/>
    </row>
    <row r="267" spans="1:63" x14ac:dyDescent="0.2">
      <c r="A267" s="65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8"/>
      <c r="BC267" s="168"/>
      <c r="BD267" s="168"/>
      <c r="BE267" s="168"/>
      <c r="BF267" s="168"/>
      <c r="BG267" s="168"/>
      <c r="BH267" s="168"/>
      <c r="BI267" s="168"/>
      <c r="BJ267" s="168"/>
      <c r="BK267" s="168"/>
    </row>
    <row r="268" spans="1:63" x14ac:dyDescent="0.2">
      <c r="A268" s="65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68"/>
      <c r="BD268" s="168"/>
      <c r="BE268" s="168"/>
      <c r="BF268" s="168"/>
      <c r="BG268" s="168"/>
      <c r="BH268" s="168"/>
      <c r="BI268" s="168"/>
      <c r="BJ268" s="168"/>
      <c r="BK268" s="168"/>
    </row>
    <row r="269" spans="1:63" x14ac:dyDescent="0.2">
      <c r="A269" s="65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  <c r="AZ269" s="168"/>
      <c r="BA269" s="168"/>
      <c r="BB269" s="168"/>
      <c r="BC269" s="168"/>
      <c r="BD269" s="168"/>
      <c r="BE269" s="168"/>
      <c r="BF269" s="168"/>
      <c r="BG269" s="168"/>
      <c r="BH269" s="168"/>
      <c r="BI269" s="168"/>
      <c r="BJ269" s="168"/>
      <c r="BK269" s="168"/>
    </row>
    <row r="270" spans="1:63" x14ac:dyDescent="0.2">
      <c r="A270" s="65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  <c r="AZ270" s="168"/>
      <c r="BA270" s="168"/>
      <c r="BB270" s="168"/>
      <c r="BC270" s="168"/>
      <c r="BD270" s="168"/>
      <c r="BE270" s="168"/>
      <c r="BF270" s="168"/>
      <c r="BG270" s="168"/>
      <c r="BH270" s="168"/>
      <c r="BI270" s="168"/>
      <c r="BJ270" s="168"/>
      <c r="BK270" s="168"/>
    </row>
    <row r="271" spans="1:63" x14ac:dyDescent="0.2">
      <c r="A271" s="65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68"/>
      <c r="AZ271" s="168"/>
      <c r="BA271" s="168"/>
      <c r="BB271" s="168"/>
      <c r="BC271" s="168"/>
      <c r="BD271" s="168"/>
      <c r="BE271" s="168"/>
      <c r="BF271" s="168"/>
      <c r="BG271" s="168"/>
      <c r="BH271" s="168"/>
      <c r="BI271" s="168"/>
      <c r="BJ271" s="168"/>
      <c r="BK271" s="168"/>
    </row>
    <row r="272" spans="1:63" x14ac:dyDescent="0.2">
      <c r="A272" s="65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68"/>
      <c r="AT272" s="168"/>
      <c r="AU272" s="168"/>
      <c r="AV272" s="168"/>
      <c r="AW272" s="168"/>
      <c r="AX272" s="168"/>
      <c r="AY272" s="168"/>
      <c r="AZ272" s="168"/>
      <c r="BA272" s="168"/>
      <c r="BB272" s="168"/>
      <c r="BC272" s="168"/>
      <c r="BD272" s="168"/>
      <c r="BE272" s="168"/>
      <c r="BF272" s="168"/>
      <c r="BG272" s="168"/>
      <c r="BH272" s="168"/>
      <c r="BI272" s="168"/>
      <c r="BJ272" s="168"/>
      <c r="BK272" s="168"/>
    </row>
    <row r="273" spans="1:63" x14ac:dyDescent="0.2">
      <c r="A273" s="65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68"/>
      <c r="AT273" s="168"/>
      <c r="AU273" s="168"/>
      <c r="AV273" s="168"/>
      <c r="AW273" s="168"/>
      <c r="AX273" s="168"/>
      <c r="AY273" s="168"/>
      <c r="AZ273" s="168"/>
      <c r="BA273" s="168"/>
      <c r="BB273" s="168"/>
      <c r="BC273" s="168"/>
      <c r="BD273" s="168"/>
      <c r="BE273" s="168"/>
      <c r="BF273" s="168"/>
      <c r="BG273" s="168"/>
      <c r="BH273" s="168"/>
      <c r="BI273" s="168"/>
      <c r="BJ273" s="168"/>
      <c r="BK273" s="168"/>
    </row>
    <row r="274" spans="1:63" x14ac:dyDescent="0.2">
      <c r="A274" s="65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68"/>
      <c r="AT274" s="168"/>
      <c r="AU274" s="168"/>
      <c r="AV274" s="168"/>
      <c r="AW274" s="168"/>
      <c r="AX274" s="168"/>
      <c r="AY274" s="168"/>
      <c r="AZ274" s="168"/>
      <c r="BA274" s="168"/>
      <c r="BB274" s="168"/>
      <c r="BC274" s="168"/>
      <c r="BD274" s="168"/>
      <c r="BE274" s="168"/>
      <c r="BF274" s="168"/>
      <c r="BG274" s="168"/>
      <c r="BH274" s="168"/>
      <c r="BI274" s="168"/>
      <c r="BJ274" s="168"/>
      <c r="BK274" s="168"/>
    </row>
    <row r="275" spans="1:63" x14ac:dyDescent="0.2">
      <c r="A275" s="65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  <c r="AZ275" s="168"/>
      <c r="BA275" s="168"/>
      <c r="BB275" s="168"/>
      <c r="BC275" s="168"/>
      <c r="BD275" s="168"/>
      <c r="BE275" s="168"/>
      <c r="BF275" s="168"/>
      <c r="BG275" s="168"/>
      <c r="BH275" s="168"/>
      <c r="BI275" s="168"/>
      <c r="BJ275" s="168"/>
      <c r="BK275" s="168"/>
    </row>
    <row r="276" spans="1:63" x14ac:dyDescent="0.2">
      <c r="A276" s="65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  <c r="AZ276" s="168"/>
      <c r="BA276" s="168"/>
      <c r="BB276" s="168"/>
      <c r="BC276" s="168"/>
      <c r="BD276" s="168"/>
      <c r="BE276" s="168"/>
      <c r="BF276" s="168"/>
      <c r="BG276" s="168"/>
      <c r="BH276" s="168"/>
      <c r="BI276" s="168"/>
      <c r="BJ276" s="168"/>
      <c r="BK276" s="168"/>
    </row>
    <row r="277" spans="1:63" x14ac:dyDescent="0.2">
      <c r="A277" s="65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168"/>
      <c r="AT277" s="168"/>
      <c r="AU277" s="168"/>
      <c r="AV277" s="168"/>
      <c r="AW277" s="168"/>
      <c r="AX277" s="168"/>
      <c r="AY277" s="168"/>
      <c r="AZ277" s="168"/>
      <c r="BA277" s="168"/>
      <c r="BB277" s="168"/>
      <c r="BC277" s="168"/>
      <c r="BD277" s="168"/>
      <c r="BE277" s="168"/>
      <c r="BF277" s="168"/>
      <c r="BG277" s="168"/>
      <c r="BH277" s="168"/>
      <c r="BI277" s="168"/>
      <c r="BJ277" s="168"/>
      <c r="BK277" s="168"/>
    </row>
    <row r="278" spans="1:63" x14ac:dyDescent="0.2">
      <c r="A278" s="65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168"/>
      <c r="AT278" s="168"/>
      <c r="AU278" s="168"/>
      <c r="AV278" s="168"/>
      <c r="AW278" s="168"/>
      <c r="AX278" s="168"/>
      <c r="AY278" s="168"/>
      <c r="AZ278" s="168"/>
      <c r="BA278" s="168"/>
      <c r="BB278" s="168"/>
      <c r="BC278" s="168"/>
      <c r="BD278" s="168"/>
      <c r="BE278" s="168"/>
      <c r="BF278" s="168"/>
      <c r="BG278" s="168"/>
      <c r="BH278" s="168"/>
      <c r="BI278" s="168"/>
      <c r="BJ278" s="168"/>
      <c r="BK278" s="168"/>
    </row>
    <row r="279" spans="1:63" x14ac:dyDescent="0.2">
      <c r="A279" s="65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168"/>
      <c r="AT279" s="168"/>
      <c r="AU279" s="168"/>
      <c r="AV279" s="168"/>
      <c r="AW279" s="168"/>
      <c r="AX279" s="168"/>
      <c r="AY279" s="168"/>
      <c r="AZ279" s="168"/>
      <c r="BA279" s="168"/>
      <c r="BB279" s="168"/>
      <c r="BC279" s="168"/>
      <c r="BD279" s="168"/>
      <c r="BE279" s="168"/>
      <c r="BF279" s="168"/>
      <c r="BG279" s="168"/>
      <c r="BH279" s="168"/>
      <c r="BI279" s="168"/>
      <c r="BJ279" s="168"/>
      <c r="BK279" s="168"/>
    </row>
    <row r="280" spans="1:63" x14ac:dyDescent="0.2">
      <c r="A280" s="65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168"/>
      <c r="AT280" s="168"/>
      <c r="AU280" s="168"/>
      <c r="AV280" s="168"/>
      <c r="AW280" s="168"/>
      <c r="AX280" s="168"/>
      <c r="AY280" s="168"/>
      <c r="AZ280" s="168"/>
      <c r="BA280" s="168"/>
      <c r="BB280" s="168"/>
      <c r="BC280" s="168"/>
      <c r="BD280" s="168"/>
      <c r="BE280" s="168"/>
      <c r="BF280" s="168"/>
      <c r="BG280" s="168"/>
      <c r="BH280" s="168"/>
      <c r="BI280" s="168"/>
      <c r="BJ280" s="168"/>
      <c r="BK280" s="168"/>
    </row>
    <row r="281" spans="1:63" x14ac:dyDescent="0.2">
      <c r="A281" s="65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168"/>
      <c r="AT281" s="168"/>
      <c r="AU281" s="168"/>
      <c r="AV281" s="168"/>
      <c r="AW281" s="168"/>
      <c r="AX281" s="168"/>
      <c r="AY281" s="168"/>
      <c r="AZ281" s="168"/>
      <c r="BA281" s="168"/>
      <c r="BB281" s="168"/>
      <c r="BC281" s="168"/>
      <c r="BD281" s="168"/>
      <c r="BE281" s="168"/>
      <c r="BF281" s="168"/>
      <c r="BG281" s="168"/>
      <c r="BH281" s="168"/>
      <c r="BI281" s="168"/>
      <c r="BJ281" s="168"/>
      <c r="BK281" s="168"/>
    </row>
    <row r="282" spans="1:63" x14ac:dyDescent="0.2">
      <c r="A282" s="65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168"/>
      <c r="AT282" s="168"/>
      <c r="AU282" s="168"/>
      <c r="AV282" s="168"/>
      <c r="AW282" s="168"/>
      <c r="AX282" s="168"/>
      <c r="AY282" s="168"/>
      <c r="AZ282" s="168"/>
      <c r="BA282" s="168"/>
      <c r="BB282" s="168"/>
      <c r="BC282" s="168"/>
      <c r="BD282" s="168"/>
      <c r="BE282" s="168"/>
      <c r="BF282" s="168"/>
      <c r="BG282" s="168"/>
      <c r="BH282" s="168"/>
      <c r="BI282" s="168"/>
      <c r="BJ282" s="168"/>
      <c r="BK282" s="168"/>
    </row>
    <row r="283" spans="1:63" x14ac:dyDescent="0.2">
      <c r="A283" s="65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168"/>
      <c r="AT283" s="168"/>
      <c r="AU283" s="168"/>
      <c r="AV283" s="168"/>
      <c r="AW283" s="168"/>
      <c r="AX283" s="168"/>
      <c r="AY283" s="168"/>
      <c r="AZ283" s="168"/>
      <c r="BA283" s="168"/>
      <c r="BB283" s="168"/>
      <c r="BC283" s="168"/>
      <c r="BD283" s="168"/>
      <c r="BE283" s="168"/>
      <c r="BF283" s="168"/>
      <c r="BG283" s="168"/>
      <c r="BH283" s="168"/>
      <c r="BI283" s="168"/>
      <c r="BJ283" s="168"/>
      <c r="BK283" s="168"/>
    </row>
    <row r="284" spans="1:63" x14ac:dyDescent="0.2">
      <c r="A284" s="65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168"/>
      <c r="AT284" s="168"/>
      <c r="AU284" s="168"/>
      <c r="AV284" s="168"/>
      <c r="AW284" s="168"/>
      <c r="AX284" s="168"/>
      <c r="AY284" s="168"/>
      <c r="AZ284" s="168"/>
      <c r="BA284" s="168"/>
      <c r="BB284" s="168"/>
      <c r="BC284" s="168"/>
      <c r="BD284" s="168"/>
      <c r="BE284" s="168"/>
      <c r="BF284" s="168"/>
      <c r="BG284" s="168"/>
      <c r="BH284" s="168"/>
      <c r="BI284" s="168"/>
      <c r="BJ284" s="168"/>
      <c r="BK284" s="168"/>
    </row>
    <row r="285" spans="1:63" x14ac:dyDescent="0.2">
      <c r="A285" s="65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168"/>
      <c r="AM285" s="168"/>
      <c r="AN285" s="168"/>
      <c r="AO285" s="168"/>
      <c r="AP285" s="168"/>
      <c r="AQ285" s="168"/>
      <c r="AR285" s="168"/>
      <c r="AS285" s="168"/>
      <c r="AT285" s="168"/>
      <c r="AU285" s="168"/>
      <c r="AV285" s="168"/>
      <c r="AW285" s="168"/>
      <c r="AX285" s="168"/>
      <c r="AY285" s="168"/>
      <c r="AZ285" s="168"/>
      <c r="BA285" s="168"/>
      <c r="BB285" s="168"/>
      <c r="BC285" s="168"/>
      <c r="BD285" s="168"/>
      <c r="BE285" s="168"/>
      <c r="BF285" s="168"/>
      <c r="BG285" s="168"/>
      <c r="BH285" s="168"/>
      <c r="BI285" s="168"/>
      <c r="BJ285" s="168"/>
      <c r="BK285" s="168"/>
    </row>
    <row r="286" spans="1:63" x14ac:dyDescent="0.2">
      <c r="A286" s="65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  <c r="AA286" s="168"/>
      <c r="AB286" s="168"/>
      <c r="AC286" s="168"/>
      <c r="AD286" s="168"/>
      <c r="AE286" s="168"/>
      <c r="AF286" s="168"/>
      <c r="AG286" s="168"/>
      <c r="AH286" s="168"/>
      <c r="AI286" s="168"/>
      <c r="AJ286" s="168"/>
      <c r="AK286" s="168"/>
      <c r="AL286" s="168"/>
      <c r="AM286" s="168"/>
      <c r="AN286" s="168"/>
      <c r="AO286" s="168"/>
      <c r="AP286" s="168"/>
      <c r="AQ286" s="168"/>
      <c r="AR286" s="168"/>
      <c r="AS286" s="168"/>
      <c r="AT286" s="168"/>
      <c r="AU286" s="168"/>
      <c r="AV286" s="168"/>
      <c r="AW286" s="168"/>
      <c r="AX286" s="168"/>
      <c r="AY286" s="168"/>
      <c r="AZ286" s="168"/>
      <c r="BA286" s="168"/>
      <c r="BB286" s="168"/>
      <c r="BC286" s="168"/>
      <c r="BD286" s="168"/>
      <c r="BE286" s="168"/>
      <c r="BF286" s="168"/>
      <c r="BG286" s="168"/>
      <c r="BH286" s="168"/>
      <c r="BI286" s="168"/>
      <c r="BJ286" s="168"/>
      <c r="BK286" s="168"/>
    </row>
    <row r="287" spans="1:63" x14ac:dyDescent="0.2">
      <c r="A287" s="65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  <c r="AA287" s="168"/>
      <c r="AB287" s="168"/>
      <c r="AC287" s="168"/>
      <c r="AD287" s="168"/>
      <c r="AE287" s="168"/>
      <c r="AF287" s="168"/>
      <c r="AG287" s="168"/>
      <c r="AH287" s="168"/>
      <c r="AI287" s="168"/>
      <c r="AJ287" s="168"/>
      <c r="AK287" s="168"/>
      <c r="AL287" s="168"/>
      <c r="AM287" s="168"/>
      <c r="AN287" s="168"/>
      <c r="AO287" s="168"/>
      <c r="AP287" s="168"/>
      <c r="AQ287" s="168"/>
      <c r="AR287" s="168"/>
      <c r="AS287" s="168"/>
      <c r="AT287" s="168"/>
      <c r="AU287" s="168"/>
      <c r="AV287" s="168"/>
      <c r="AW287" s="168"/>
      <c r="AX287" s="168"/>
      <c r="AY287" s="168"/>
      <c r="AZ287" s="168"/>
      <c r="BA287" s="168"/>
      <c r="BB287" s="168"/>
      <c r="BC287" s="168"/>
      <c r="BD287" s="168"/>
      <c r="BE287" s="168"/>
      <c r="BF287" s="168"/>
      <c r="BG287" s="168"/>
      <c r="BH287" s="168"/>
      <c r="BI287" s="168"/>
      <c r="BJ287" s="168"/>
      <c r="BK287" s="168"/>
    </row>
    <row r="288" spans="1:63" x14ac:dyDescent="0.2">
      <c r="A288" s="65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  <c r="AL288" s="168"/>
      <c r="AM288" s="168"/>
      <c r="AN288" s="168"/>
      <c r="AO288" s="168"/>
      <c r="AP288" s="168"/>
      <c r="AQ288" s="168"/>
      <c r="AR288" s="168"/>
      <c r="AS288" s="168"/>
      <c r="AT288" s="168"/>
      <c r="AU288" s="168"/>
      <c r="AV288" s="168"/>
      <c r="AW288" s="168"/>
      <c r="AX288" s="168"/>
      <c r="AY288" s="168"/>
      <c r="AZ288" s="168"/>
      <c r="BA288" s="168"/>
      <c r="BB288" s="168"/>
      <c r="BC288" s="168"/>
      <c r="BD288" s="168"/>
      <c r="BE288" s="168"/>
      <c r="BF288" s="168"/>
      <c r="BG288" s="168"/>
      <c r="BH288" s="168"/>
      <c r="BI288" s="168"/>
      <c r="BJ288" s="168"/>
      <c r="BK288" s="168"/>
    </row>
    <row r="289" spans="1:63" x14ac:dyDescent="0.2">
      <c r="A289" s="65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  <c r="AL289" s="168"/>
      <c r="AM289" s="168"/>
      <c r="AN289" s="168"/>
      <c r="AO289" s="168"/>
      <c r="AP289" s="168"/>
      <c r="AQ289" s="168"/>
      <c r="AR289" s="168"/>
      <c r="AS289" s="168"/>
      <c r="AT289" s="168"/>
      <c r="AU289" s="168"/>
      <c r="AV289" s="168"/>
      <c r="AW289" s="168"/>
      <c r="AX289" s="168"/>
      <c r="AY289" s="168"/>
      <c r="AZ289" s="168"/>
      <c r="BA289" s="168"/>
      <c r="BB289" s="168"/>
      <c r="BC289" s="168"/>
      <c r="BD289" s="168"/>
      <c r="BE289" s="168"/>
      <c r="BF289" s="168"/>
      <c r="BG289" s="168"/>
      <c r="BH289" s="168"/>
      <c r="BI289" s="168"/>
      <c r="BJ289" s="168"/>
      <c r="BK289" s="168"/>
    </row>
    <row r="290" spans="1:63" x14ac:dyDescent="0.2">
      <c r="A290" s="65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  <c r="AL290" s="168"/>
      <c r="AM290" s="168"/>
      <c r="AN290" s="168"/>
      <c r="AO290" s="168"/>
      <c r="AP290" s="168"/>
      <c r="AQ290" s="168"/>
      <c r="AR290" s="168"/>
      <c r="AS290" s="168"/>
      <c r="AT290" s="168"/>
      <c r="AU290" s="168"/>
      <c r="AV290" s="168"/>
      <c r="AW290" s="168"/>
      <c r="AX290" s="168"/>
      <c r="AY290" s="168"/>
      <c r="AZ290" s="168"/>
      <c r="BA290" s="168"/>
      <c r="BB290" s="168"/>
      <c r="BC290" s="168"/>
      <c r="BD290" s="168"/>
      <c r="BE290" s="168"/>
      <c r="BF290" s="168"/>
      <c r="BG290" s="168"/>
      <c r="BH290" s="168"/>
      <c r="BI290" s="168"/>
      <c r="BJ290" s="168"/>
      <c r="BK290" s="168"/>
    </row>
    <row r="291" spans="1:63" x14ac:dyDescent="0.2">
      <c r="A291" s="65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  <c r="AL291" s="168"/>
      <c r="AM291" s="168"/>
      <c r="AN291" s="168"/>
      <c r="AO291" s="168"/>
      <c r="AP291" s="168"/>
      <c r="AQ291" s="168"/>
      <c r="AR291" s="168"/>
      <c r="AS291" s="168"/>
      <c r="AT291" s="168"/>
      <c r="AU291" s="168"/>
      <c r="AV291" s="168"/>
      <c r="AW291" s="168"/>
      <c r="AX291" s="168"/>
      <c r="AY291" s="168"/>
      <c r="AZ291" s="168"/>
      <c r="BA291" s="168"/>
      <c r="BB291" s="168"/>
      <c r="BC291" s="168"/>
      <c r="BD291" s="168"/>
      <c r="BE291" s="168"/>
      <c r="BF291" s="168"/>
      <c r="BG291" s="168"/>
      <c r="BH291" s="168"/>
      <c r="BI291" s="168"/>
      <c r="BJ291" s="168"/>
      <c r="BK291" s="168"/>
    </row>
    <row r="292" spans="1:63" x14ac:dyDescent="0.2">
      <c r="A292" s="65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  <c r="AA292" s="168"/>
      <c r="AB292" s="168"/>
      <c r="AC292" s="168"/>
      <c r="AD292" s="168"/>
      <c r="AE292" s="168"/>
      <c r="AF292" s="168"/>
      <c r="AG292" s="168"/>
      <c r="AH292" s="168"/>
      <c r="AI292" s="168"/>
      <c r="AJ292" s="168"/>
      <c r="AK292" s="168"/>
      <c r="AL292" s="168"/>
      <c r="AM292" s="168"/>
      <c r="AN292" s="168"/>
      <c r="AO292" s="168"/>
      <c r="AP292" s="168"/>
      <c r="AQ292" s="168"/>
      <c r="AR292" s="168"/>
      <c r="AS292" s="168"/>
      <c r="AT292" s="168"/>
      <c r="AU292" s="168"/>
      <c r="AV292" s="168"/>
      <c r="AW292" s="168"/>
      <c r="AX292" s="168"/>
      <c r="AY292" s="168"/>
      <c r="AZ292" s="168"/>
      <c r="BA292" s="168"/>
      <c r="BB292" s="168"/>
      <c r="BC292" s="168"/>
      <c r="BD292" s="168"/>
      <c r="BE292" s="168"/>
      <c r="BF292" s="168"/>
      <c r="BG292" s="168"/>
      <c r="BH292" s="168"/>
      <c r="BI292" s="168"/>
      <c r="BJ292" s="168"/>
      <c r="BK292" s="168"/>
    </row>
    <row r="293" spans="1:63" x14ac:dyDescent="0.2">
      <c r="A293" s="65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  <c r="AA293" s="168"/>
      <c r="AB293" s="168"/>
      <c r="AC293" s="168"/>
      <c r="AD293" s="168"/>
      <c r="AE293" s="168"/>
      <c r="AF293" s="168"/>
      <c r="AG293" s="168"/>
      <c r="AH293" s="168"/>
      <c r="AI293" s="168"/>
      <c r="AJ293" s="168"/>
      <c r="AK293" s="168"/>
      <c r="AL293" s="168"/>
      <c r="AM293" s="168"/>
      <c r="AN293" s="168"/>
      <c r="AO293" s="168"/>
      <c r="AP293" s="168"/>
      <c r="AQ293" s="168"/>
      <c r="AR293" s="168"/>
      <c r="AS293" s="168"/>
      <c r="AT293" s="168"/>
      <c r="AU293" s="168"/>
      <c r="AV293" s="168"/>
      <c r="AW293" s="168"/>
      <c r="AX293" s="168"/>
      <c r="AY293" s="168"/>
      <c r="AZ293" s="168"/>
      <c r="BA293" s="168"/>
      <c r="BB293" s="168"/>
      <c r="BC293" s="168"/>
      <c r="BD293" s="168"/>
      <c r="BE293" s="168"/>
      <c r="BF293" s="168"/>
      <c r="BG293" s="168"/>
      <c r="BH293" s="168"/>
      <c r="BI293" s="168"/>
      <c r="BJ293" s="168"/>
      <c r="BK293" s="168"/>
    </row>
    <row r="294" spans="1:63" x14ac:dyDescent="0.2">
      <c r="A294" s="65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  <c r="AA294" s="168"/>
      <c r="AB294" s="168"/>
      <c r="AC294" s="168"/>
      <c r="AD294" s="168"/>
      <c r="AE294" s="168"/>
      <c r="AF294" s="168"/>
      <c r="AG294" s="168"/>
      <c r="AH294" s="168"/>
      <c r="AI294" s="168"/>
      <c r="AJ294" s="168"/>
      <c r="AK294" s="168"/>
      <c r="AL294" s="168"/>
      <c r="AM294" s="168"/>
      <c r="AN294" s="168"/>
      <c r="AO294" s="168"/>
      <c r="AP294" s="168"/>
      <c r="AQ294" s="168"/>
      <c r="AR294" s="168"/>
      <c r="AS294" s="168"/>
      <c r="AT294" s="168"/>
      <c r="AU294" s="168"/>
      <c r="AV294" s="168"/>
      <c r="AW294" s="168"/>
      <c r="AX294" s="168"/>
      <c r="AY294" s="168"/>
      <c r="AZ294" s="168"/>
      <c r="BA294" s="168"/>
      <c r="BB294" s="168"/>
      <c r="BC294" s="168"/>
      <c r="BD294" s="168"/>
      <c r="BE294" s="168"/>
      <c r="BF294" s="168"/>
      <c r="BG294" s="168"/>
      <c r="BH294" s="168"/>
      <c r="BI294" s="168"/>
      <c r="BJ294" s="168"/>
      <c r="BK294" s="168"/>
    </row>
    <row r="295" spans="1:63" x14ac:dyDescent="0.2">
      <c r="A295" s="65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  <c r="AP295" s="168"/>
      <c r="AQ295" s="168"/>
      <c r="AR295" s="168"/>
      <c r="AS295" s="168"/>
      <c r="AT295" s="168"/>
      <c r="AU295" s="168"/>
      <c r="AV295" s="168"/>
      <c r="AW295" s="168"/>
      <c r="AX295" s="168"/>
      <c r="AY295" s="168"/>
      <c r="AZ295" s="168"/>
      <c r="BA295" s="168"/>
      <c r="BB295" s="168"/>
      <c r="BC295" s="168"/>
      <c r="BD295" s="168"/>
      <c r="BE295" s="168"/>
      <c r="BF295" s="168"/>
      <c r="BG295" s="168"/>
      <c r="BH295" s="168"/>
      <c r="BI295" s="168"/>
      <c r="BJ295" s="168"/>
      <c r="BK295" s="168"/>
    </row>
    <row r="296" spans="1:63" x14ac:dyDescent="0.2">
      <c r="A296" s="65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/>
      <c r="AF296" s="168"/>
      <c r="AG296" s="168"/>
      <c r="AH296" s="168"/>
      <c r="AI296" s="168"/>
      <c r="AJ296" s="168"/>
      <c r="AK296" s="168"/>
      <c r="AL296" s="168"/>
      <c r="AM296" s="168"/>
      <c r="AN296" s="168"/>
      <c r="AO296" s="168"/>
      <c r="AP296" s="168"/>
      <c r="AQ296" s="168"/>
      <c r="AR296" s="168"/>
      <c r="AS296" s="168"/>
      <c r="AT296" s="168"/>
      <c r="AU296" s="168"/>
      <c r="AV296" s="168"/>
      <c r="AW296" s="168"/>
      <c r="AX296" s="168"/>
      <c r="AY296" s="168"/>
      <c r="AZ296" s="168"/>
      <c r="BA296" s="168"/>
      <c r="BB296" s="168"/>
      <c r="BC296" s="168"/>
      <c r="BD296" s="168"/>
      <c r="BE296" s="168"/>
      <c r="BF296" s="168"/>
      <c r="BG296" s="168"/>
      <c r="BH296" s="168"/>
      <c r="BI296" s="168"/>
      <c r="BJ296" s="168"/>
      <c r="BK296" s="168"/>
    </row>
    <row r="297" spans="1:63" x14ac:dyDescent="0.2">
      <c r="A297" s="65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68"/>
      <c r="AF297" s="168"/>
      <c r="AG297" s="168"/>
      <c r="AH297" s="168"/>
      <c r="AI297" s="168"/>
      <c r="AJ297" s="168"/>
      <c r="AK297" s="168"/>
      <c r="AL297" s="168"/>
      <c r="AM297" s="168"/>
      <c r="AN297" s="168"/>
      <c r="AO297" s="168"/>
      <c r="AP297" s="168"/>
      <c r="AQ297" s="168"/>
      <c r="AR297" s="168"/>
      <c r="AS297" s="168"/>
      <c r="AT297" s="168"/>
      <c r="AU297" s="168"/>
      <c r="AV297" s="168"/>
      <c r="AW297" s="168"/>
      <c r="AX297" s="168"/>
      <c r="AY297" s="168"/>
      <c r="AZ297" s="168"/>
      <c r="BA297" s="168"/>
      <c r="BB297" s="168"/>
      <c r="BC297" s="168"/>
      <c r="BD297" s="168"/>
      <c r="BE297" s="168"/>
      <c r="BF297" s="168"/>
      <c r="BG297" s="168"/>
      <c r="BH297" s="168"/>
      <c r="BI297" s="168"/>
      <c r="BJ297" s="168"/>
      <c r="BK297" s="168"/>
    </row>
    <row r="298" spans="1:63" x14ac:dyDescent="0.2">
      <c r="A298" s="65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68"/>
      <c r="AF298" s="168"/>
      <c r="AG298" s="168"/>
      <c r="AH298" s="168"/>
      <c r="AI298" s="168"/>
      <c r="AJ298" s="168"/>
      <c r="AK298" s="168"/>
      <c r="AL298" s="168"/>
      <c r="AM298" s="168"/>
      <c r="AN298" s="168"/>
      <c r="AO298" s="168"/>
      <c r="AP298" s="168"/>
      <c r="AQ298" s="168"/>
      <c r="AR298" s="168"/>
      <c r="AS298" s="168"/>
      <c r="AT298" s="168"/>
      <c r="AU298" s="168"/>
      <c r="AV298" s="168"/>
      <c r="AW298" s="168"/>
      <c r="AX298" s="168"/>
      <c r="AY298" s="168"/>
      <c r="AZ298" s="168"/>
      <c r="BA298" s="168"/>
      <c r="BB298" s="168"/>
      <c r="BC298" s="168"/>
      <c r="BD298" s="168"/>
      <c r="BE298" s="168"/>
      <c r="BF298" s="168"/>
      <c r="BG298" s="168"/>
      <c r="BH298" s="168"/>
      <c r="BI298" s="168"/>
      <c r="BJ298" s="168"/>
      <c r="BK298" s="168"/>
    </row>
    <row r="299" spans="1:63" x14ac:dyDescent="0.2">
      <c r="A299" s="65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8"/>
      <c r="AF299" s="168"/>
      <c r="AG299" s="168"/>
      <c r="AH299" s="168"/>
      <c r="AI299" s="168"/>
      <c r="AJ299" s="168"/>
      <c r="AK299" s="168"/>
      <c r="AL299" s="168"/>
      <c r="AM299" s="168"/>
      <c r="AN299" s="168"/>
      <c r="AO299" s="168"/>
      <c r="AP299" s="168"/>
      <c r="AQ299" s="168"/>
      <c r="AR299" s="168"/>
      <c r="AS299" s="168"/>
      <c r="AT299" s="168"/>
      <c r="AU299" s="168"/>
      <c r="AV299" s="168"/>
      <c r="AW299" s="168"/>
      <c r="AX299" s="168"/>
      <c r="AY299" s="168"/>
      <c r="AZ299" s="168"/>
      <c r="BA299" s="168"/>
      <c r="BB299" s="168"/>
      <c r="BC299" s="168"/>
      <c r="BD299" s="168"/>
      <c r="BE299" s="168"/>
      <c r="BF299" s="168"/>
      <c r="BG299" s="168"/>
      <c r="BH299" s="168"/>
      <c r="BI299" s="168"/>
      <c r="BJ299" s="168"/>
      <c r="BK299" s="168"/>
    </row>
    <row r="300" spans="1:63" x14ac:dyDescent="0.2">
      <c r="A300" s="65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8"/>
      <c r="AG300" s="168"/>
      <c r="AH300" s="168"/>
      <c r="AI300" s="168"/>
      <c r="AJ300" s="168"/>
      <c r="AK300" s="168"/>
      <c r="AL300" s="168"/>
      <c r="AM300" s="168"/>
      <c r="AN300" s="168"/>
      <c r="AO300" s="168"/>
      <c r="AP300" s="168"/>
      <c r="AQ300" s="168"/>
      <c r="AR300" s="168"/>
      <c r="AS300" s="168"/>
      <c r="AT300" s="168"/>
      <c r="AU300" s="168"/>
      <c r="AV300" s="168"/>
      <c r="AW300" s="168"/>
      <c r="AX300" s="168"/>
      <c r="AY300" s="168"/>
      <c r="AZ300" s="168"/>
      <c r="BA300" s="168"/>
      <c r="BB300" s="168"/>
      <c r="BC300" s="168"/>
      <c r="BD300" s="168"/>
      <c r="BE300" s="168"/>
      <c r="BF300" s="168"/>
      <c r="BG300" s="168"/>
      <c r="BH300" s="168"/>
      <c r="BI300" s="168"/>
      <c r="BJ300" s="168"/>
      <c r="BK300" s="168"/>
    </row>
    <row r="301" spans="1:63" x14ac:dyDescent="0.2">
      <c r="A301" s="65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  <c r="AA301" s="168"/>
      <c r="AB301" s="168"/>
      <c r="AC301" s="168"/>
      <c r="AD301" s="168"/>
      <c r="AE301" s="168"/>
      <c r="AF301" s="168"/>
      <c r="AG301" s="168"/>
      <c r="AH301" s="168"/>
      <c r="AI301" s="168"/>
      <c r="AJ301" s="168"/>
      <c r="AK301" s="168"/>
      <c r="AL301" s="168"/>
      <c r="AM301" s="168"/>
      <c r="AN301" s="168"/>
      <c r="AO301" s="168"/>
      <c r="AP301" s="168"/>
      <c r="AQ301" s="168"/>
      <c r="AR301" s="168"/>
      <c r="AS301" s="168"/>
      <c r="AT301" s="168"/>
      <c r="AU301" s="168"/>
      <c r="AV301" s="168"/>
      <c r="AW301" s="168"/>
      <c r="AX301" s="168"/>
      <c r="AY301" s="168"/>
      <c r="AZ301" s="168"/>
      <c r="BA301" s="168"/>
      <c r="BB301" s="168"/>
      <c r="BC301" s="168"/>
      <c r="BD301" s="168"/>
      <c r="BE301" s="168"/>
      <c r="BF301" s="168"/>
      <c r="BG301" s="168"/>
      <c r="BH301" s="168"/>
      <c r="BI301" s="168"/>
      <c r="BJ301" s="168"/>
      <c r="BK301" s="168"/>
    </row>
    <row r="302" spans="1:63" x14ac:dyDescent="0.2">
      <c r="A302" s="65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8"/>
      <c r="AI302" s="168"/>
      <c r="AJ302" s="168"/>
      <c r="AK302" s="168"/>
      <c r="AL302" s="168"/>
      <c r="AM302" s="168"/>
      <c r="AN302" s="168"/>
      <c r="AO302" s="168"/>
      <c r="AP302" s="168"/>
      <c r="AQ302" s="168"/>
      <c r="AR302" s="168"/>
      <c r="AS302" s="168"/>
      <c r="AT302" s="168"/>
      <c r="AU302" s="168"/>
      <c r="AV302" s="168"/>
      <c r="AW302" s="168"/>
      <c r="AX302" s="168"/>
      <c r="AY302" s="168"/>
      <c r="AZ302" s="168"/>
      <c r="BA302" s="168"/>
      <c r="BB302" s="168"/>
      <c r="BC302" s="168"/>
      <c r="BD302" s="168"/>
      <c r="BE302" s="168"/>
      <c r="BF302" s="168"/>
      <c r="BG302" s="168"/>
      <c r="BH302" s="168"/>
      <c r="BI302" s="168"/>
      <c r="BJ302" s="168"/>
      <c r="BK302" s="168"/>
    </row>
    <row r="303" spans="1:63" x14ac:dyDescent="0.2">
      <c r="A303" s="65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  <c r="AA303" s="168"/>
      <c r="AB303" s="168"/>
      <c r="AC303" s="168"/>
      <c r="AD303" s="168"/>
      <c r="AE303" s="168"/>
      <c r="AF303" s="168"/>
      <c r="AG303" s="168"/>
      <c r="AH303" s="168"/>
      <c r="AI303" s="168"/>
      <c r="AJ303" s="168"/>
      <c r="AK303" s="168"/>
      <c r="AL303" s="168"/>
      <c r="AM303" s="168"/>
      <c r="AN303" s="168"/>
      <c r="AO303" s="168"/>
      <c r="AP303" s="168"/>
      <c r="AQ303" s="168"/>
      <c r="AR303" s="168"/>
      <c r="AS303" s="168"/>
      <c r="AT303" s="168"/>
      <c r="AU303" s="168"/>
      <c r="AV303" s="168"/>
      <c r="AW303" s="168"/>
      <c r="AX303" s="168"/>
      <c r="AY303" s="168"/>
      <c r="AZ303" s="168"/>
      <c r="BA303" s="168"/>
      <c r="BB303" s="168"/>
      <c r="BC303" s="168"/>
      <c r="BD303" s="168"/>
      <c r="BE303" s="168"/>
      <c r="BF303" s="168"/>
      <c r="BG303" s="168"/>
      <c r="BH303" s="168"/>
      <c r="BI303" s="168"/>
      <c r="BJ303" s="168"/>
      <c r="BK303" s="168"/>
    </row>
    <row r="304" spans="1:63" x14ac:dyDescent="0.2">
      <c r="A304" s="65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68"/>
      <c r="AF304" s="168"/>
      <c r="AG304" s="168"/>
      <c r="AH304" s="168"/>
      <c r="AI304" s="168"/>
      <c r="AJ304" s="168"/>
      <c r="AK304" s="168"/>
      <c r="AL304" s="168"/>
      <c r="AM304" s="168"/>
      <c r="AN304" s="168"/>
      <c r="AO304" s="168"/>
      <c r="AP304" s="168"/>
      <c r="AQ304" s="168"/>
      <c r="AR304" s="168"/>
      <c r="AS304" s="168"/>
      <c r="AT304" s="168"/>
      <c r="AU304" s="168"/>
      <c r="AV304" s="168"/>
      <c r="AW304" s="168"/>
      <c r="AX304" s="168"/>
      <c r="AY304" s="168"/>
      <c r="AZ304" s="168"/>
      <c r="BA304" s="168"/>
      <c r="BB304" s="168"/>
      <c r="BC304" s="168"/>
      <c r="BD304" s="168"/>
      <c r="BE304" s="168"/>
      <c r="BF304" s="168"/>
      <c r="BG304" s="168"/>
      <c r="BH304" s="168"/>
      <c r="BI304" s="168"/>
      <c r="BJ304" s="168"/>
      <c r="BK304" s="168"/>
    </row>
    <row r="305" spans="1:63" x14ac:dyDescent="0.2">
      <c r="A305" s="65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68"/>
      <c r="AF305" s="168"/>
      <c r="AG305" s="168"/>
      <c r="AH305" s="168"/>
      <c r="AI305" s="168"/>
      <c r="AJ305" s="168"/>
      <c r="AK305" s="168"/>
      <c r="AL305" s="168"/>
      <c r="AM305" s="168"/>
      <c r="AN305" s="168"/>
      <c r="AO305" s="168"/>
      <c r="AP305" s="168"/>
      <c r="AQ305" s="168"/>
      <c r="AR305" s="168"/>
      <c r="AS305" s="168"/>
      <c r="AT305" s="168"/>
      <c r="AU305" s="168"/>
      <c r="AV305" s="168"/>
      <c r="AW305" s="168"/>
      <c r="AX305" s="168"/>
      <c r="AY305" s="168"/>
      <c r="AZ305" s="168"/>
      <c r="BA305" s="168"/>
      <c r="BB305" s="168"/>
      <c r="BC305" s="168"/>
      <c r="BD305" s="168"/>
      <c r="BE305" s="168"/>
      <c r="BF305" s="168"/>
      <c r="BG305" s="168"/>
      <c r="BH305" s="168"/>
      <c r="BI305" s="168"/>
      <c r="BJ305" s="168"/>
      <c r="BK305" s="168"/>
    </row>
    <row r="306" spans="1:63" x14ac:dyDescent="0.2">
      <c r="A306" s="65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  <c r="AA306" s="168"/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8"/>
      <c r="AM306" s="168"/>
      <c r="AN306" s="168"/>
      <c r="AO306" s="168"/>
      <c r="AP306" s="168"/>
      <c r="AQ306" s="168"/>
      <c r="AR306" s="168"/>
      <c r="AS306" s="168"/>
      <c r="AT306" s="168"/>
      <c r="AU306" s="168"/>
      <c r="AV306" s="168"/>
      <c r="AW306" s="168"/>
      <c r="AX306" s="168"/>
      <c r="AY306" s="168"/>
      <c r="AZ306" s="168"/>
      <c r="BA306" s="168"/>
      <c r="BB306" s="168"/>
      <c r="BC306" s="168"/>
      <c r="BD306" s="168"/>
      <c r="BE306" s="168"/>
      <c r="BF306" s="168"/>
      <c r="BG306" s="168"/>
      <c r="BH306" s="168"/>
      <c r="BI306" s="168"/>
      <c r="BJ306" s="168"/>
      <c r="BK306" s="168"/>
    </row>
    <row r="307" spans="1:63" x14ac:dyDescent="0.2">
      <c r="A307" s="65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68"/>
      <c r="AF307" s="168"/>
      <c r="AG307" s="168"/>
      <c r="AH307" s="168"/>
      <c r="AI307" s="168"/>
      <c r="AJ307" s="168"/>
      <c r="AK307" s="168"/>
      <c r="AL307" s="168"/>
      <c r="AM307" s="168"/>
      <c r="AN307" s="168"/>
      <c r="AO307" s="168"/>
      <c r="AP307" s="168"/>
      <c r="AQ307" s="168"/>
      <c r="AR307" s="168"/>
      <c r="AS307" s="168"/>
      <c r="AT307" s="168"/>
      <c r="AU307" s="168"/>
      <c r="AV307" s="168"/>
      <c r="AW307" s="168"/>
      <c r="AX307" s="168"/>
      <c r="AY307" s="168"/>
      <c r="AZ307" s="168"/>
      <c r="BA307" s="168"/>
      <c r="BB307" s="168"/>
      <c r="BC307" s="168"/>
      <c r="BD307" s="168"/>
      <c r="BE307" s="168"/>
      <c r="BF307" s="168"/>
      <c r="BG307" s="168"/>
      <c r="BH307" s="168"/>
      <c r="BI307" s="168"/>
      <c r="BJ307" s="168"/>
      <c r="BK307" s="168"/>
    </row>
    <row r="308" spans="1:63" x14ac:dyDescent="0.2">
      <c r="A308" s="65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8"/>
      <c r="AD308" s="168"/>
      <c r="AE308" s="168"/>
      <c r="AF308" s="168"/>
      <c r="AG308" s="168"/>
      <c r="AH308" s="168"/>
      <c r="AI308" s="168"/>
      <c r="AJ308" s="168"/>
      <c r="AK308" s="168"/>
      <c r="AL308" s="168"/>
      <c r="AM308" s="168"/>
      <c r="AN308" s="168"/>
      <c r="AO308" s="168"/>
      <c r="AP308" s="168"/>
      <c r="AQ308" s="168"/>
      <c r="AR308" s="168"/>
      <c r="AS308" s="168"/>
      <c r="AT308" s="168"/>
      <c r="AU308" s="168"/>
      <c r="AV308" s="168"/>
      <c r="AW308" s="168"/>
      <c r="AX308" s="168"/>
      <c r="AY308" s="168"/>
      <c r="AZ308" s="168"/>
      <c r="BA308" s="168"/>
      <c r="BB308" s="168"/>
      <c r="BC308" s="168"/>
      <c r="BD308" s="168"/>
      <c r="BE308" s="168"/>
      <c r="BF308" s="168"/>
      <c r="BG308" s="168"/>
      <c r="BH308" s="168"/>
      <c r="BI308" s="168"/>
      <c r="BJ308" s="168"/>
      <c r="BK308" s="168"/>
    </row>
    <row r="309" spans="1:63" x14ac:dyDescent="0.2">
      <c r="A309" s="65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  <c r="AA309" s="168"/>
      <c r="AB309" s="168"/>
      <c r="AC309" s="168"/>
      <c r="AD309" s="168"/>
      <c r="AE309" s="168"/>
      <c r="AF309" s="168"/>
      <c r="AG309" s="168"/>
      <c r="AH309" s="168"/>
      <c r="AI309" s="168"/>
      <c r="AJ309" s="168"/>
      <c r="AK309" s="168"/>
      <c r="AL309" s="168"/>
      <c r="AM309" s="168"/>
      <c r="AN309" s="168"/>
      <c r="AO309" s="168"/>
      <c r="AP309" s="168"/>
      <c r="AQ309" s="168"/>
      <c r="AR309" s="168"/>
      <c r="AS309" s="168"/>
      <c r="AT309" s="168"/>
      <c r="AU309" s="168"/>
      <c r="AV309" s="168"/>
      <c r="AW309" s="168"/>
      <c r="AX309" s="168"/>
      <c r="AY309" s="168"/>
      <c r="AZ309" s="168"/>
      <c r="BA309" s="168"/>
      <c r="BB309" s="168"/>
      <c r="BC309" s="168"/>
      <c r="BD309" s="168"/>
      <c r="BE309" s="168"/>
      <c r="BF309" s="168"/>
      <c r="BG309" s="168"/>
      <c r="BH309" s="168"/>
      <c r="BI309" s="168"/>
      <c r="BJ309" s="168"/>
      <c r="BK309" s="168"/>
    </row>
    <row r="310" spans="1:63" x14ac:dyDescent="0.2">
      <c r="A310" s="65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  <c r="AA310" s="168"/>
      <c r="AB310" s="168"/>
      <c r="AC310" s="168"/>
      <c r="AD310" s="168"/>
      <c r="AE310" s="168"/>
      <c r="AF310" s="168"/>
      <c r="AG310" s="168"/>
      <c r="AH310" s="168"/>
      <c r="AI310" s="168"/>
      <c r="AJ310" s="168"/>
      <c r="AK310" s="168"/>
      <c r="AL310" s="168"/>
      <c r="AM310" s="168"/>
      <c r="AN310" s="168"/>
      <c r="AO310" s="168"/>
      <c r="AP310" s="168"/>
      <c r="AQ310" s="168"/>
      <c r="AR310" s="168"/>
      <c r="AS310" s="168"/>
      <c r="AT310" s="168"/>
      <c r="AU310" s="168"/>
      <c r="AV310" s="168"/>
      <c r="AW310" s="168"/>
      <c r="AX310" s="168"/>
      <c r="AY310" s="168"/>
      <c r="AZ310" s="168"/>
      <c r="BA310" s="168"/>
      <c r="BB310" s="168"/>
      <c r="BC310" s="168"/>
      <c r="BD310" s="168"/>
      <c r="BE310" s="168"/>
      <c r="BF310" s="168"/>
      <c r="BG310" s="168"/>
      <c r="BH310" s="168"/>
      <c r="BI310" s="168"/>
      <c r="BJ310" s="168"/>
      <c r="BK310" s="168"/>
    </row>
    <row r="311" spans="1:63" x14ac:dyDescent="0.2">
      <c r="A311" s="65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  <c r="AA311" s="168"/>
      <c r="AB311" s="168"/>
      <c r="AC311" s="168"/>
      <c r="AD311" s="168"/>
      <c r="AE311" s="168"/>
      <c r="AF311" s="168"/>
      <c r="AG311" s="168"/>
      <c r="AH311" s="168"/>
      <c r="AI311" s="168"/>
      <c r="AJ311" s="168"/>
      <c r="AK311" s="168"/>
      <c r="AL311" s="168"/>
      <c r="AM311" s="168"/>
      <c r="AN311" s="168"/>
      <c r="AO311" s="168"/>
      <c r="AP311" s="168"/>
      <c r="AQ311" s="168"/>
      <c r="AR311" s="168"/>
      <c r="AS311" s="168"/>
      <c r="AT311" s="168"/>
      <c r="AU311" s="168"/>
      <c r="AV311" s="168"/>
      <c r="AW311" s="168"/>
      <c r="AX311" s="168"/>
      <c r="AY311" s="168"/>
      <c r="AZ311" s="168"/>
      <c r="BA311" s="168"/>
      <c r="BB311" s="168"/>
      <c r="BC311" s="168"/>
      <c r="BD311" s="168"/>
      <c r="BE311" s="168"/>
      <c r="BF311" s="168"/>
      <c r="BG311" s="168"/>
      <c r="BH311" s="168"/>
      <c r="BI311" s="168"/>
      <c r="BJ311" s="168"/>
      <c r="BK311" s="168"/>
    </row>
    <row r="312" spans="1:63" x14ac:dyDescent="0.2">
      <c r="A312" s="65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  <c r="AA312" s="168"/>
      <c r="AB312" s="168"/>
      <c r="AC312" s="168"/>
      <c r="AD312" s="168"/>
      <c r="AE312" s="168"/>
      <c r="AF312" s="168"/>
      <c r="AG312" s="168"/>
      <c r="AH312" s="168"/>
      <c r="AI312" s="168"/>
      <c r="AJ312" s="168"/>
      <c r="AK312" s="168"/>
      <c r="AL312" s="168"/>
      <c r="AM312" s="168"/>
      <c r="AN312" s="168"/>
      <c r="AO312" s="168"/>
      <c r="AP312" s="168"/>
      <c r="AQ312" s="168"/>
      <c r="AR312" s="168"/>
      <c r="AS312" s="168"/>
      <c r="AT312" s="168"/>
      <c r="AU312" s="168"/>
      <c r="AV312" s="168"/>
      <c r="AW312" s="168"/>
      <c r="AX312" s="168"/>
      <c r="AY312" s="168"/>
      <c r="AZ312" s="168"/>
      <c r="BA312" s="168"/>
      <c r="BB312" s="168"/>
      <c r="BC312" s="168"/>
      <c r="BD312" s="168"/>
      <c r="BE312" s="168"/>
      <c r="BF312" s="168"/>
      <c r="BG312" s="168"/>
      <c r="BH312" s="168"/>
      <c r="BI312" s="168"/>
      <c r="BJ312" s="168"/>
      <c r="BK312" s="168"/>
    </row>
    <row r="313" spans="1:63" x14ac:dyDescent="0.2">
      <c r="A313" s="65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  <c r="AA313" s="168"/>
      <c r="AB313" s="168"/>
      <c r="AC313" s="168"/>
      <c r="AD313" s="168"/>
      <c r="AE313" s="168"/>
      <c r="AF313" s="168"/>
      <c r="AG313" s="168"/>
      <c r="AH313" s="168"/>
      <c r="AI313" s="168"/>
      <c r="AJ313" s="168"/>
      <c r="AK313" s="168"/>
      <c r="AL313" s="168"/>
      <c r="AM313" s="168"/>
      <c r="AN313" s="168"/>
      <c r="AO313" s="168"/>
      <c r="AP313" s="168"/>
      <c r="AQ313" s="168"/>
      <c r="AR313" s="168"/>
      <c r="AS313" s="168"/>
      <c r="AT313" s="168"/>
      <c r="AU313" s="168"/>
      <c r="AV313" s="168"/>
      <c r="AW313" s="168"/>
      <c r="AX313" s="168"/>
      <c r="AY313" s="168"/>
      <c r="AZ313" s="168"/>
      <c r="BA313" s="168"/>
      <c r="BB313" s="168"/>
      <c r="BC313" s="168"/>
      <c r="BD313" s="168"/>
      <c r="BE313" s="168"/>
      <c r="BF313" s="168"/>
      <c r="BG313" s="168"/>
      <c r="BH313" s="168"/>
      <c r="BI313" s="168"/>
      <c r="BJ313" s="168"/>
      <c r="BK313" s="168"/>
    </row>
    <row r="314" spans="1:63" x14ac:dyDescent="0.2">
      <c r="A314" s="65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  <c r="AA314" s="168"/>
      <c r="AB314" s="168"/>
      <c r="AC314" s="168"/>
      <c r="AD314" s="168"/>
      <c r="AE314" s="168"/>
      <c r="AF314" s="168"/>
      <c r="AG314" s="168"/>
      <c r="AH314" s="168"/>
      <c r="AI314" s="168"/>
      <c r="AJ314" s="168"/>
      <c r="AK314" s="168"/>
      <c r="AL314" s="168"/>
      <c r="AM314" s="168"/>
      <c r="AN314" s="168"/>
      <c r="AO314" s="168"/>
      <c r="AP314" s="168"/>
      <c r="AQ314" s="168"/>
      <c r="AR314" s="168"/>
      <c r="AS314" s="168"/>
      <c r="AT314" s="168"/>
      <c r="AU314" s="168"/>
      <c r="AV314" s="168"/>
      <c r="AW314" s="168"/>
      <c r="AX314" s="168"/>
      <c r="AY314" s="168"/>
      <c r="AZ314" s="168"/>
      <c r="BA314" s="168"/>
      <c r="BB314" s="168"/>
      <c r="BC314" s="168"/>
      <c r="BD314" s="168"/>
      <c r="BE314" s="168"/>
      <c r="BF314" s="168"/>
      <c r="BG314" s="168"/>
      <c r="BH314" s="168"/>
      <c r="BI314" s="168"/>
      <c r="BJ314" s="168"/>
      <c r="BK314" s="168"/>
    </row>
    <row r="315" spans="1:63" x14ac:dyDescent="0.2">
      <c r="A315" s="65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  <c r="AA315" s="168"/>
      <c r="AB315" s="168"/>
      <c r="AC315" s="168"/>
      <c r="AD315" s="168"/>
      <c r="AE315" s="168"/>
      <c r="AF315" s="168"/>
      <c r="AG315" s="168"/>
      <c r="AH315" s="168"/>
      <c r="AI315" s="168"/>
      <c r="AJ315" s="168"/>
      <c r="AK315" s="168"/>
      <c r="AL315" s="168"/>
      <c r="AM315" s="168"/>
      <c r="AN315" s="168"/>
      <c r="AO315" s="168"/>
      <c r="AP315" s="168"/>
      <c r="AQ315" s="168"/>
      <c r="AR315" s="168"/>
      <c r="AS315" s="168"/>
      <c r="AT315" s="168"/>
      <c r="AU315" s="168"/>
      <c r="AV315" s="168"/>
      <c r="AW315" s="168"/>
      <c r="AX315" s="168"/>
      <c r="AY315" s="168"/>
      <c r="AZ315" s="168"/>
      <c r="BA315" s="168"/>
      <c r="BB315" s="168"/>
      <c r="BC315" s="168"/>
      <c r="BD315" s="168"/>
      <c r="BE315" s="168"/>
      <c r="BF315" s="168"/>
      <c r="BG315" s="168"/>
      <c r="BH315" s="168"/>
      <c r="BI315" s="168"/>
      <c r="BJ315" s="168"/>
      <c r="BK315" s="168"/>
    </row>
    <row r="316" spans="1:63" x14ac:dyDescent="0.2">
      <c r="A316" s="65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  <c r="AA316" s="168"/>
      <c r="AB316" s="168"/>
      <c r="AC316" s="168"/>
      <c r="AD316" s="168"/>
      <c r="AE316" s="168"/>
      <c r="AF316" s="168"/>
      <c r="AG316" s="168"/>
      <c r="AH316" s="168"/>
      <c r="AI316" s="168"/>
      <c r="AJ316" s="168"/>
      <c r="AK316" s="168"/>
      <c r="AL316" s="168"/>
      <c r="AM316" s="168"/>
      <c r="AN316" s="168"/>
      <c r="AO316" s="168"/>
      <c r="AP316" s="168"/>
      <c r="AQ316" s="168"/>
      <c r="AR316" s="168"/>
      <c r="AS316" s="168"/>
      <c r="AT316" s="168"/>
      <c r="AU316" s="168"/>
      <c r="AV316" s="168"/>
      <c r="AW316" s="168"/>
      <c r="AX316" s="168"/>
      <c r="AY316" s="168"/>
      <c r="AZ316" s="168"/>
      <c r="BA316" s="168"/>
      <c r="BB316" s="168"/>
      <c r="BC316" s="168"/>
      <c r="BD316" s="168"/>
      <c r="BE316" s="168"/>
      <c r="BF316" s="168"/>
      <c r="BG316" s="168"/>
      <c r="BH316" s="168"/>
      <c r="BI316" s="168"/>
      <c r="BJ316" s="168"/>
      <c r="BK316" s="168"/>
    </row>
    <row r="317" spans="1:63" x14ac:dyDescent="0.2">
      <c r="A317" s="65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  <c r="AA317" s="168"/>
      <c r="AB317" s="168"/>
      <c r="AC317" s="168"/>
      <c r="AD317" s="168"/>
      <c r="AE317" s="168"/>
      <c r="AF317" s="168"/>
      <c r="AG317" s="168"/>
      <c r="AH317" s="168"/>
      <c r="AI317" s="168"/>
      <c r="AJ317" s="168"/>
      <c r="AK317" s="168"/>
      <c r="AL317" s="168"/>
      <c r="AM317" s="168"/>
      <c r="AN317" s="168"/>
      <c r="AO317" s="168"/>
      <c r="AP317" s="168"/>
      <c r="AQ317" s="168"/>
      <c r="AR317" s="168"/>
      <c r="AS317" s="168"/>
      <c r="AT317" s="168"/>
      <c r="AU317" s="168"/>
      <c r="AV317" s="168"/>
      <c r="AW317" s="168"/>
      <c r="AX317" s="168"/>
      <c r="AY317" s="168"/>
      <c r="AZ317" s="168"/>
      <c r="BA317" s="168"/>
      <c r="BB317" s="168"/>
      <c r="BC317" s="168"/>
      <c r="BD317" s="168"/>
      <c r="BE317" s="168"/>
      <c r="BF317" s="168"/>
      <c r="BG317" s="168"/>
      <c r="BH317" s="168"/>
      <c r="BI317" s="168"/>
      <c r="BJ317" s="168"/>
      <c r="BK317" s="168"/>
    </row>
    <row r="318" spans="1:63" x14ac:dyDescent="0.2">
      <c r="A318" s="65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  <c r="AA318" s="168"/>
      <c r="AB318" s="168"/>
      <c r="AC318" s="168"/>
      <c r="AD318" s="168"/>
      <c r="AE318" s="168"/>
      <c r="AF318" s="168"/>
      <c r="AG318" s="168"/>
      <c r="AH318" s="168"/>
      <c r="AI318" s="168"/>
      <c r="AJ318" s="168"/>
      <c r="AK318" s="168"/>
      <c r="AL318" s="168"/>
      <c r="AM318" s="168"/>
      <c r="AN318" s="168"/>
      <c r="AO318" s="168"/>
      <c r="AP318" s="168"/>
      <c r="AQ318" s="168"/>
      <c r="AR318" s="168"/>
      <c r="AS318" s="168"/>
      <c r="AT318" s="168"/>
      <c r="AU318" s="168"/>
      <c r="AV318" s="168"/>
      <c r="AW318" s="168"/>
      <c r="AX318" s="168"/>
      <c r="AY318" s="168"/>
      <c r="AZ318" s="168"/>
      <c r="BA318" s="168"/>
      <c r="BB318" s="168"/>
      <c r="BC318" s="168"/>
      <c r="BD318" s="168"/>
      <c r="BE318" s="168"/>
      <c r="BF318" s="168"/>
      <c r="BG318" s="168"/>
      <c r="BH318" s="168"/>
      <c r="BI318" s="168"/>
      <c r="BJ318" s="168"/>
      <c r="BK318" s="168"/>
    </row>
    <row r="319" spans="1:63" x14ac:dyDescent="0.2">
      <c r="A319" s="65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  <c r="AA319" s="168"/>
      <c r="AB319" s="168"/>
      <c r="AC319" s="168"/>
      <c r="AD319" s="168"/>
      <c r="AE319" s="168"/>
      <c r="AF319" s="168"/>
      <c r="AG319" s="168"/>
      <c r="AH319" s="168"/>
      <c r="AI319" s="168"/>
      <c r="AJ319" s="168"/>
      <c r="AK319" s="168"/>
      <c r="AL319" s="168"/>
      <c r="AM319" s="168"/>
      <c r="AN319" s="168"/>
      <c r="AO319" s="168"/>
      <c r="AP319" s="168"/>
      <c r="AQ319" s="168"/>
      <c r="AR319" s="168"/>
      <c r="AS319" s="168"/>
      <c r="AT319" s="168"/>
      <c r="AU319" s="168"/>
      <c r="AV319" s="168"/>
      <c r="AW319" s="168"/>
      <c r="AX319" s="168"/>
      <c r="AY319" s="168"/>
      <c r="AZ319" s="168"/>
      <c r="BA319" s="168"/>
      <c r="BB319" s="168"/>
      <c r="BC319" s="168"/>
      <c r="BD319" s="168"/>
      <c r="BE319" s="168"/>
      <c r="BF319" s="168"/>
      <c r="BG319" s="168"/>
      <c r="BH319" s="168"/>
      <c r="BI319" s="168"/>
      <c r="BJ319" s="168"/>
      <c r="BK319" s="168"/>
    </row>
    <row r="320" spans="1:63" x14ac:dyDescent="0.2">
      <c r="A320" s="65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  <c r="AA320" s="168"/>
      <c r="AB320" s="168"/>
      <c r="AC320" s="168"/>
      <c r="AD320" s="168"/>
      <c r="AE320" s="168"/>
      <c r="AF320" s="168"/>
      <c r="AG320" s="168"/>
      <c r="AH320" s="168"/>
      <c r="AI320" s="168"/>
      <c r="AJ320" s="168"/>
      <c r="AK320" s="168"/>
      <c r="AL320" s="168"/>
      <c r="AM320" s="168"/>
      <c r="AN320" s="168"/>
      <c r="AO320" s="168"/>
      <c r="AP320" s="168"/>
      <c r="AQ320" s="168"/>
      <c r="AR320" s="168"/>
      <c r="AS320" s="168"/>
      <c r="AT320" s="168"/>
      <c r="AU320" s="168"/>
      <c r="AV320" s="168"/>
      <c r="AW320" s="168"/>
      <c r="AX320" s="168"/>
      <c r="AY320" s="168"/>
      <c r="AZ320" s="168"/>
      <c r="BA320" s="168"/>
      <c r="BB320" s="168"/>
      <c r="BC320" s="168"/>
      <c r="BD320" s="168"/>
      <c r="BE320" s="168"/>
      <c r="BF320" s="168"/>
      <c r="BG320" s="168"/>
      <c r="BH320" s="168"/>
      <c r="BI320" s="168"/>
      <c r="BJ320" s="168"/>
      <c r="BK320" s="168"/>
    </row>
    <row r="321" spans="1:63" x14ac:dyDescent="0.2">
      <c r="A321" s="65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  <c r="AA321" s="168"/>
      <c r="AB321" s="168"/>
      <c r="AC321" s="168"/>
      <c r="AD321" s="168"/>
      <c r="AE321" s="168"/>
      <c r="AF321" s="168"/>
      <c r="AG321" s="168"/>
      <c r="AH321" s="168"/>
      <c r="AI321" s="168"/>
      <c r="AJ321" s="168"/>
      <c r="AK321" s="168"/>
      <c r="AL321" s="168"/>
      <c r="AM321" s="168"/>
      <c r="AN321" s="168"/>
      <c r="AO321" s="168"/>
      <c r="AP321" s="168"/>
      <c r="AQ321" s="168"/>
      <c r="AR321" s="168"/>
      <c r="AS321" s="168"/>
      <c r="AT321" s="168"/>
      <c r="AU321" s="168"/>
      <c r="AV321" s="168"/>
      <c r="AW321" s="168"/>
      <c r="AX321" s="168"/>
      <c r="AY321" s="168"/>
      <c r="AZ321" s="168"/>
      <c r="BA321" s="168"/>
      <c r="BB321" s="168"/>
      <c r="BC321" s="168"/>
      <c r="BD321" s="168"/>
      <c r="BE321" s="168"/>
      <c r="BF321" s="168"/>
      <c r="BG321" s="168"/>
      <c r="BH321" s="168"/>
      <c r="BI321" s="168"/>
      <c r="BJ321" s="168"/>
      <c r="BK321" s="168"/>
    </row>
    <row r="322" spans="1:63" x14ac:dyDescent="0.2">
      <c r="A322" s="65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  <c r="AA322" s="168"/>
      <c r="AB322" s="168"/>
      <c r="AC322" s="168"/>
      <c r="AD322" s="168"/>
      <c r="AE322" s="168"/>
      <c r="AF322" s="168"/>
      <c r="AG322" s="168"/>
      <c r="AH322" s="168"/>
      <c r="AI322" s="168"/>
      <c r="AJ322" s="168"/>
      <c r="AK322" s="168"/>
      <c r="AL322" s="168"/>
      <c r="AM322" s="168"/>
      <c r="AN322" s="168"/>
      <c r="AO322" s="168"/>
      <c r="AP322" s="168"/>
      <c r="AQ322" s="168"/>
      <c r="AR322" s="168"/>
      <c r="AS322" s="168"/>
      <c r="AT322" s="168"/>
      <c r="AU322" s="168"/>
      <c r="AV322" s="168"/>
      <c r="AW322" s="168"/>
      <c r="AX322" s="168"/>
      <c r="AY322" s="168"/>
      <c r="AZ322" s="168"/>
      <c r="BA322" s="168"/>
      <c r="BB322" s="168"/>
      <c r="BC322" s="168"/>
      <c r="BD322" s="168"/>
      <c r="BE322" s="168"/>
      <c r="BF322" s="168"/>
      <c r="BG322" s="168"/>
      <c r="BH322" s="168"/>
      <c r="BI322" s="168"/>
      <c r="BJ322" s="168"/>
      <c r="BK322" s="168"/>
    </row>
    <row r="323" spans="1:63" x14ac:dyDescent="0.2">
      <c r="A323" s="65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  <c r="AA323" s="168"/>
      <c r="AB323" s="168"/>
      <c r="AC323" s="168"/>
      <c r="AD323" s="168"/>
      <c r="AE323" s="168"/>
      <c r="AF323" s="168"/>
      <c r="AG323" s="168"/>
      <c r="AH323" s="168"/>
      <c r="AI323" s="168"/>
      <c r="AJ323" s="168"/>
      <c r="AK323" s="168"/>
      <c r="AL323" s="168"/>
      <c r="AM323" s="168"/>
      <c r="AN323" s="168"/>
      <c r="AO323" s="168"/>
      <c r="AP323" s="168"/>
      <c r="AQ323" s="168"/>
      <c r="AR323" s="168"/>
      <c r="AS323" s="168"/>
      <c r="AT323" s="168"/>
      <c r="AU323" s="168"/>
      <c r="AV323" s="168"/>
      <c r="AW323" s="168"/>
      <c r="AX323" s="168"/>
      <c r="AY323" s="168"/>
      <c r="AZ323" s="168"/>
      <c r="BA323" s="168"/>
      <c r="BB323" s="168"/>
      <c r="BC323" s="168"/>
      <c r="BD323" s="168"/>
      <c r="BE323" s="168"/>
      <c r="BF323" s="168"/>
      <c r="BG323" s="168"/>
      <c r="BH323" s="168"/>
      <c r="BI323" s="168"/>
      <c r="BJ323" s="168"/>
      <c r="BK323" s="168"/>
    </row>
    <row r="324" spans="1:63" x14ac:dyDescent="0.2">
      <c r="A324" s="65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  <c r="AA324" s="168"/>
      <c r="AB324" s="168"/>
      <c r="AC324" s="168"/>
      <c r="AD324" s="168"/>
      <c r="AE324" s="168"/>
      <c r="AF324" s="168"/>
      <c r="AG324" s="168"/>
      <c r="AH324" s="168"/>
      <c r="AI324" s="168"/>
      <c r="AJ324" s="168"/>
      <c r="AK324" s="168"/>
      <c r="AL324" s="168"/>
      <c r="AM324" s="168"/>
      <c r="AN324" s="168"/>
      <c r="AO324" s="168"/>
      <c r="AP324" s="168"/>
      <c r="AQ324" s="168"/>
      <c r="AR324" s="168"/>
      <c r="AS324" s="168"/>
      <c r="AT324" s="168"/>
      <c r="AU324" s="168"/>
      <c r="AV324" s="168"/>
      <c r="AW324" s="168"/>
      <c r="AX324" s="168"/>
      <c r="AY324" s="168"/>
      <c r="AZ324" s="168"/>
      <c r="BA324" s="168"/>
      <c r="BB324" s="168"/>
      <c r="BC324" s="168"/>
      <c r="BD324" s="168"/>
      <c r="BE324" s="168"/>
      <c r="BF324" s="168"/>
      <c r="BG324" s="168"/>
      <c r="BH324" s="168"/>
      <c r="BI324" s="168"/>
      <c r="BJ324" s="168"/>
      <c r="BK324" s="168"/>
    </row>
    <row r="325" spans="1:63" x14ac:dyDescent="0.2">
      <c r="A325" s="65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  <c r="AA325" s="168"/>
      <c r="AB325" s="168"/>
      <c r="AC325" s="168"/>
      <c r="AD325" s="168"/>
      <c r="AE325" s="168"/>
      <c r="AF325" s="168"/>
      <c r="AG325" s="168"/>
      <c r="AH325" s="168"/>
      <c r="AI325" s="168"/>
      <c r="AJ325" s="168"/>
      <c r="AK325" s="168"/>
      <c r="AL325" s="168"/>
      <c r="AM325" s="168"/>
      <c r="AN325" s="168"/>
      <c r="AO325" s="168"/>
      <c r="AP325" s="168"/>
      <c r="AQ325" s="168"/>
      <c r="AR325" s="168"/>
      <c r="AS325" s="168"/>
      <c r="AT325" s="168"/>
      <c r="AU325" s="168"/>
      <c r="AV325" s="168"/>
      <c r="AW325" s="168"/>
      <c r="AX325" s="168"/>
      <c r="AY325" s="168"/>
      <c r="AZ325" s="168"/>
      <c r="BA325" s="168"/>
      <c r="BB325" s="168"/>
      <c r="BC325" s="168"/>
      <c r="BD325" s="168"/>
      <c r="BE325" s="168"/>
      <c r="BF325" s="168"/>
      <c r="BG325" s="168"/>
      <c r="BH325" s="168"/>
      <c r="BI325" s="168"/>
      <c r="BJ325" s="168"/>
      <c r="BK325" s="168"/>
    </row>
    <row r="326" spans="1:63" x14ac:dyDescent="0.2">
      <c r="A326" s="65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  <c r="AA326" s="168"/>
      <c r="AB326" s="168"/>
      <c r="AC326" s="168"/>
      <c r="AD326" s="168"/>
      <c r="AE326" s="168"/>
      <c r="AF326" s="168"/>
      <c r="AG326" s="168"/>
      <c r="AH326" s="168"/>
      <c r="AI326" s="168"/>
      <c r="AJ326" s="168"/>
      <c r="AK326" s="168"/>
      <c r="AL326" s="168"/>
      <c r="AM326" s="168"/>
      <c r="AN326" s="168"/>
      <c r="AO326" s="168"/>
      <c r="AP326" s="168"/>
      <c r="AQ326" s="168"/>
      <c r="AR326" s="168"/>
      <c r="AS326" s="168"/>
      <c r="AT326" s="168"/>
      <c r="AU326" s="168"/>
      <c r="AV326" s="168"/>
      <c r="AW326" s="168"/>
      <c r="AX326" s="168"/>
      <c r="AY326" s="168"/>
      <c r="AZ326" s="168"/>
      <c r="BA326" s="168"/>
      <c r="BB326" s="168"/>
      <c r="BC326" s="168"/>
      <c r="BD326" s="168"/>
      <c r="BE326" s="168"/>
      <c r="BF326" s="168"/>
      <c r="BG326" s="168"/>
      <c r="BH326" s="168"/>
      <c r="BI326" s="168"/>
      <c r="BJ326" s="168"/>
      <c r="BK326" s="168"/>
    </row>
    <row r="327" spans="1:63" x14ac:dyDescent="0.2">
      <c r="A327" s="65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  <c r="AA327" s="168"/>
      <c r="AB327" s="168"/>
      <c r="AC327" s="168"/>
      <c r="AD327" s="168"/>
      <c r="AE327" s="168"/>
      <c r="AF327" s="168"/>
      <c r="AG327" s="168"/>
      <c r="AH327" s="168"/>
      <c r="AI327" s="168"/>
      <c r="AJ327" s="168"/>
      <c r="AK327" s="168"/>
      <c r="AL327" s="168"/>
      <c r="AM327" s="168"/>
      <c r="AN327" s="168"/>
      <c r="AO327" s="168"/>
      <c r="AP327" s="168"/>
      <c r="AQ327" s="168"/>
      <c r="AR327" s="168"/>
      <c r="AS327" s="168"/>
      <c r="AT327" s="168"/>
      <c r="AU327" s="168"/>
      <c r="AV327" s="168"/>
      <c r="AW327" s="168"/>
      <c r="AX327" s="168"/>
      <c r="AY327" s="168"/>
      <c r="AZ327" s="168"/>
      <c r="BA327" s="168"/>
      <c r="BB327" s="168"/>
      <c r="BC327" s="168"/>
      <c r="BD327" s="168"/>
      <c r="BE327" s="168"/>
      <c r="BF327" s="168"/>
      <c r="BG327" s="168"/>
      <c r="BH327" s="168"/>
      <c r="BI327" s="168"/>
      <c r="BJ327" s="168"/>
      <c r="BK327" s="168"/>
    </row>
    <row r="328" spans="1:63" x14ac:dyDescent="0.2">
      <c r="A328" s="65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  <c r="AA328" s="168"/>
      <c r="AB328" s="168"/>
      <c r="AC328" s="168"/>
      <c r="AD328" s="168"/>
      <c r="AE328" s="168"/>
      <c r="AF328" s="168"/>
      <c r="AG328" s="168"/>
      <c r="AH328" s="168"/>
      <c r="AI328" s="168"/>
      <c r="AJ328" s="168"/>
      <c r="AK328" s="168"/>
      <c r="AL328" s="168"/>
      <c r="AM328" s="168"/>
      <c r="AN328" s="168"/>
      <c r="AO328" s="168"/>
      <c r="AP328" s="168"/>
      <c r="AQ328" s="168"/>
      <c r="AR328" s="168"/>
      <c r="AS328" s="168"/>
      <c r="AT328" s="168"/>
      <c r="AU328" s="168"/>
      <c r="AV328" s="168"/>
      <c r="AW328" s="168"/>
      <c r="AX328" s="168"/>
      <c r="AY328" s="168"/>
      <c r="AZ328" s="168"/>
      <c r="BA328" s="168"/>
      <c r="BB328" s="168"/>
      <c r="BC328" s="168"/>
      <c r="BD328" s="168"/>
      <c r="BE328" s="168"/>
      <c r="BF328" s="168"/>
      <c r="BG328" s="168"/>
      <c r="BH328" s="168"/>
      <c r="BI328" s="168"/>
      <c r="BJ328" s="168"/>
      <c r="BK328" s="168"/>
    </row>
    <row r="329" spans="1:63" x14ac:dyDescent="0.2">
      <c r="A329" s="65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8"/>
      <c r="AB329" s="168"/>
      <c r="AC329" s="168"/>
      <c r="AD329" s="168"/>
      <c r="AE329" s="168"/>
      <c r="AF329" s="168"/>
      <c r="AG329" s="168"/>
      <c r="AH329" s="168"/>
      <c r="AI329" s="168"/>
      <c r="AJ329" s="168"/>
      <c r="AK329" s="168"/>
      <c r="AL329" s="168"/>
      <c r="AM329" s="168"/>
      <c r="AN329" s="168"/>
      <c r="AO329" s="168"/>
      <c r="AP329" s="168"/>
      <c r="AQ329" s="168"/>
      <c r="AR329" s="168"/>
      <c r="AS329" s="168"/>
      <c r="AT329" s="168"/>
      <c r="AU329" s="168"/>
      <c r="AV329" s="168"/>
      <c r="AW329" s="168"/>
      <c r="AX329" s="168"/>
      <c r="AY329" s="168"/>
      <c r="AZ329" s="168"/>
      <c r="BA329" s="168"/>
      <c r="BB329" s="168"/>
      <c r="BC329" s="168"/>
      <c r="BD329" s="168"/>
      <c r="BE329" s="168"/>
      <c r="BF329" s="168"/>
      <c r="BG329" s="168"/>
      <c r="BH329" s="168"/>
      <c r="BI329" s="168"/>
      <c r="BJ329" s="168"/>
      <c r="BK329" s="168"/>
    </row>
    <row r="330" spans="1:63" x14ac:dyDescent="0.2">
      <c r="A330" s="65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  <c r="AA330" s="168"/>
      <c r="AB330" s="168"/>
      <c r="AC330" s="168"/>
      <c r="AD330" s="168"/>
      <c r="AE330" s="168"/>
      <c r="AF330" s="168"/>
      <c r="AG330" s="168"/>
      <c r="AH330" s="168"/>
      <c r="AI330" s="168"/>
      <c r="AJ330" s="168"/>
      <c r="AK330" s="168"/>
      <c r="AL330" s="168"/>
      <c r="AM330" s="168"/>
      <c r="AN330" s="168"/>
      <c r="AO330" s="168"/>
      <c r="AP330" s="168"/>
      <c r="AQ330" s="168"/>
      <c r="AR330" s="168"/>
      <c r="AS330" s="168"/>
      <c r="AT330" s="168"/>
      <c r="AU330" s="168"/>
      <c r="AV330" s="168"/>
      <c r="AW330" s="168"/>
      <c r="AX330" s="168"/>
      <c r="AY330" s="168"/>
      <c r="AZ330" s="168"/>
      <c r="BA330" s="168"/>
      <c r="BB330" s="168"/>
      <c r="BC330" s="168"/>
      <c r="BD330" s="168"/>
      <c r="BE330" s="168"/>
      <c r="BF330" s="168"/>
      <c r="BG330" s="168"/>
      <c r="BH330" s="168"/>
      <c r="BI330" s="168"/>
      <c r="BJ330" s="168"/>
      <c r="BK330" s="168"/>
    </row>
    <row r="331" spans="1:63" x14ac:dyDescent="0.2">
      <c r="A331" s="65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  <c r="AA331" s="168"/>
      <c r="AB331" s="168"/>
      <c r="AC331" s="168"/>
      <c r="AD331" s="168"/>
      <c r="AE331" s="168"/>
      <c r="AF331" s="168"/>
      <c r="AG331" s="168"/>
      <c r="AH331" s="168"/>
      <c r="AI331" s="168"/>
      <c r="AJ331" s="168"/>
      <c r="AK331" s="168"/>
      <c r="AL331" s="168"/>
      <c r="AM331" s="168"/>
      <c r="AN331" s="168"/>
      <c r="AO331" s="168"/>
      <c r="AP331" s="168"/>
      <c r="AQ331" s="168"/>
      <c r="AR331" s="168"/>
      <c r="AS331" s="168"/>
      <c r="AT331" s="168"/>
      <c r="AU331" s="168"/>
      <c r="AV331" s="168"/>
      <c r="AW331" s="168"/>
      <c r="AX331" s="168"/>
      <c r="AY331" s="168"/>
      <c r="AZ331" s="168"/>
      <c r="BA331" s="168"/>
      <c r="BB331" s="168"/>
      <c r="BC331" s="168"/>
      <c r="BD331" s="168"/>
      <c r="BE331" s="168"/>
      <c r="BF331" s="168"/>
      <c r="BG331" s="168"/>
      <c r="BH331" s="168"/>
      <c r="BI331" s="168"/>
      <c r="BJ331" s="168"/>
      <c r="BK331" s="168"/>
    </row>
    <row r="332" spans="1:63" x14ac:dyDescent="0.2">
      <c r="A332" s="65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  <c r="AA332" s="168"/>
      <c r="AB332" s="168"/>
      <c r="AC332" s="168"/>
      <c r="AD332" s="168"/>
      <c r="AE332" s="168"/>
      <c r="AF332" s="168"/>
      <c r="AG332" s="168"/>
      <c r="AH332" s="168"/>
      <c r="AI332" s="168"/>
      <c r="AJ332" s="168"/>
      <c r="AK332" s="168"/>
      <c r="AL332" s="168"/>
      <c r="AM332" s="168"/>
      <c r="AN332" s="168"/>
      <c r="AO332" s="168"/>
      <c r="AP332" s="168"/>
      <c r="AQ332" s="168"/>
      <c r="AR332" s="168"/>
      <c r="AS332" s="168"/>
      <c r="AT332" s="168"/>
      <c r="AU332" s="168"/>
      <c r="AV332" s="168"/>
      <c r="AW332" s="168"/>
      <c r="AX332" s="168"/>
      <c r="AY332" s="168"/>
      <c r="AZ332" s="168"/>
      <c r="BA332" s="168"/>
      <c r="BB332" s="168"/>
      <c r="BC332" s="168"/>
      <c r="BD332" s="168"/>
      <c r="BE332" s="168"/>
      <c r="BF332" s="168"/>
      <c r="BG332" s="168"/>
      <c r="BH332" s="168"/>
      <c r="BI332" s="168"/>
      <c r="BJ332" s="168"/>
      <c r="BK332" s="168"/>
    </row>
    <row r="333" spans="1:63" x14ac:dyDescent="0.2">
      <c r="A333" s="65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  <c r="AF333" s="168"/>
      <c r="AG333" s="168"/>
      <c r="AH333" s="168"/>
      <c r="AI333" s="168"/>
      <c r="AJ333" s="168"/>
      <c r="AK333" s="168"/>
      <c r="AL333" s="168"/>
      <c r="AM333" s="168"/>
      <c r="AN333" s="168"/>
      <c r="AO333" s="168"/>
      <c r="AP333" s="168"/>
      <c r="AQ333" s="168"/>
      <c r="AR333" s="168"/>
      <c r="AS333" s="168"/>
      <c r="AT333" s="168"/>
      <c r="AU333" s="168"/>
      <c r="AV333" s="168"/>
      <c r="AW333" s="168"/>
      <c r="AX333" s="168"/>
      <c r="AY333" s="168"/>
      <c r="AZ333" s="168"/>
      <c r="BA333" s="168"/>
      <c r="BB333" s="168"/>
      <c r="BC333" s="168"/>
      <c r="BD333" s="168"/>
      <c r="BE333" s="168"/>
      <c r="BF333" s="168"/>
      <c r="BG333" s="168"/>
      <c r="BH333" s="168"/>
      <c r="BI333" s="168"/>
      <c r="BJ333" s="168"/>
      <c r="BK333" s="168"/>
    </row>
    <row r="334" spans="1:63" x14ac:dyDescent="0.2">
      <c r="A334" s="65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  <c r="AA334" s="168"/>
      <c r="AB334" s="168"/>
      <c r="AC334" s="168"/>
      <c r="AD334" s="168"/>
      <c r="AE334" s="168"/>
      <c r="AF334" s="168"/>
      <c r="AG334" s="168"/>
      <c r="AH334" s="168"/>
      <c r="AI334" s="168"/>
      <c r="AJ334" s="168"/>
      <c r="AK334" s="168"/>
      <c r="AL334" s="168"/>
      <c r="AM334" s="168"/>
      <c r="AN334" s="168"/>
      <c r="AO334" s="168"/>
      <c r="AP334" s="168"/>
      <c r="AQ334" s="168"/>
      <c r="AR334" s="168"/>
      <c r="AS334" s="168"/>
      <c r="AT334" s="168"/>
      <c r="AU334" s="168"/>
      <c r="AV334" s="168"/>
      <c r="AW334" s="168"/>
      <c r="AX334" s="168"/>
      <c r="AY334" s="168"/>
      <c r="AZ334" s="168"/>
      <c r="BA334" s="168"/>
      <c r="BB334" s="168"/>
      <c r="BC334" s="168"/>
      <c r="BD334" s="168"/>
      <c r="BE334" s="168"/>
      <c r="BF334" s="168"/>
      <c r="BG334" s="168"/>
      <c r="BH334" s="168"/>
      <c r="BI334" s="168"/>
      <c r="BJ334" s="168"/>
      <c r="BK334" s="168"/>
    </row>
    <row r="335" spans="1:63" x14ac:dyDescent="0.2">
      <c r="A335" s="65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  <c r="AA335" s="168"/>
      <c r="AB335" s="168"/>
      <c r="AC335" s="168"/>
      <c r="AD335" s="168"/>
      <c r="AE335" s="168"/>
      <c r="AF335" s="168"/>
      <c r="AG335" s="168"/>
      <c r="AH335" s="168"/>
      <c r="AI335" s="168"/>
      <c r="AJ335" s="168"/>
      <c r="AK335" s="168"/>
      <c r="AL335" s="168"/>
      <c r="AM335" s="168"/>
      <c r="AN335" s="168"/>
      <c r="AO335" s="168"/>
      <c r="AP335" s="168"/>
      <c r="AQ335" s="168"/>
      <c r="AR335" s="168"/>
      <c r="AS335" s="168"/>
      <c r="AT335" s="168"/>
      <c r="AU335" s="168"/>
      <c r="AV335" s="168"/>
      <c r="AW335" s="168"/>
      <c r="AX335" s="168"/>
      <c r="AY335" s="168"/>
      <c r="AZ335" s="168"/>
      <c r="BA335" s="168"/>
      <c r="BB335" s="168"/>
      <c r="BC335" s="168"/>
      <c r="BD335" s="168"/>
      <c r="BE335" s="168"/>
      <c r="BF335" s="168"/>
      <c r="BG335" s="168"/>
      <c r="BH335" s="168"/>
      <c r="BI335" s="168"/>
      <c r="BJ335" s="168"/>
      <c r="BK335" s="168"/>
    </row>
    <row r="336" spans="1:63" x14ac:dyDescent="0.2">
      <c r="A336" s="65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  <c r="AA336" s="168"/>
      <c r="AB336" s="168"/>
      <c r="AC336" s="168"/>
      <c r="AD336" s="168"/>
      <c r="AE336" s="168"/>
      <c r="AF336" s="168"/>
      <c r="AG336" s="168"/>
      <c r="AH336" s="168"/>
      <c r="AI336" s="168"/>
      <c r="AJ336" s="168"/>
      <c r="AK336" s="168"/>
      <c r="AL336" s="168"/>
      <c r="AM336" s="168"/>
      <c r="AN336" s="168"/>
      <c r="AO336" s="168"/>
      <c r="AP336" s="168"/>
      <c r="AQ336" s="168"/>
      <c r="AR336" s="168"/>
      <c r="AS336" s="168"/>
      <c r="AT336" s="168"/>
      <c r="AU336" s="168"/>
      <c r="AV336" s="168"/>
      <c r="AW336" s="168"/>
      <c r="AX336" s="168"/>
      <c r="AY336" s="168"/>
      <c r="AZ336" s="168"/>
      <c r="BA336" s="168"/>
      <c r="BB336" s="168"/>
      <c r="BC336" s="168"/>
      <c r="BD336" s="168"/>
      <c r="BE336" s="168"/>
      <c r="BF336" s="168"/>
      <c r="BG336" s="168"/>
      <c r="BH336" s="168"/>
      <c r="BI336" s="168"/>
      <c r="BJ336" s="168"/>
      <c r="BK336" s="168"/>
    </row>
    <row r="337" spans="1:63" x14ac:dyDescent="0.2">
      <c r="A337" s="65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  <c r="AA337" s="168"/>
      <c r="AB337" s="168"/>
      <c r="AC337" s="168"/>
      <c r="AD337" s="168"/>
      <c r="AE337" s="168"/>
      <c r="AF337" s="168"/>
      <c r="AG337" s="168"/>
      <c r="AH337" s="168"/>
      <c r="AI337" s="168"/>
      <c r="AJ337" s="168"/>
      <c r="AK337" s="168"/>
      <c r="AL337" s="168"/>
      <c r="AM337" s="168"/>
      <c r="AN337" s="168"/>
      <c r="AO337" s="168"/>
      <c r="AP337" s="168"/>
      <c r="AQ337" s="168"/>
      <c r="AR337" s="168"/>
      <c r="AS337" s="168"/>
      <c r="AT337" s="168"/>
      <c r="AU337" s="168"/>
      <c r="AV337" s="168"/>
      <c r="AW337" s="168"/>
      <c r="AX337" s="168"/>
      <c r="AY337" s="168"/>
      <c r="AZ337" s="168"/>
      <c r="BA337" s="168"/>
      <c r="BB337" s="168"/>
      <c r="BC337" s="168"/>
      <c r="BD337" s="168"/>
      <c r="BE337" s="168"/>
      <c r="BF337" s="168"/>
      <c r="BG337" s="168"/>
      <c r="BH337" s="168"/>
      <c r="BI337" s="168"/>
      <c r="BJ337" s="168"/>
      <c r="BK337" s="168"/>
    </row>
    <row r="338" spans="1:63" x14ac:dyDescent="0.2">
      <c r="A338" s="65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  <c r="AA338" s="168"/>
      <c r="AB338" s="168"/>
      <c r="AC338" s="168"/>
      <c r="AD338" s="168"/>
      <c r="AE338" s="168"/>
      <c r="AF338" s="168"/>
      <c r="AG338" s="168"/>
      <c r="AH338" s="168"/>
      <c r="AI338" s="168"/>
      <c r="AJ338" s="168"/>
      <c r="AK338" s="168"/>
      <c r="AL338" s="168"/>
      <c r="AM338" s="168"/>
      <c r="AN338" s="168"/>
      <c r="AO338" s="168"/>
      <c r="AP338" s="168"/>
      <c r="AQ338" s="168"/>
      <c r="AR338" s="168"/>
      <c r="AS338" s="168"/>
      <c r="AT338" s="168"/>
      <c r="AU338" s="168"/>
      <c r="AV338" s="168"/>
      <c r="AW338" s="168"/>
      <c r="AX338" s="168"/>
      <c r="AY338" s="168"/>
      <c r="AZ338" s="168"/>
      <c r="BA338" s="168"/>
      <c r="BB338" s="168"/>
      <c r="BC338" s="168"/>
      <c r="BD338" s="168"/>
      <c r="BE338" s="168"/>
      <c r="BF338" s="168"/>
      <c r="BG338" s="168"/>
      <c r="BH338" s="168"/>
      <c r="BI338" s="168"/>
      <c r="BJ338" s="168"/>
      <c r="BK338" s="168"/>
    </row>
    <row r="339" spans="1:63" x14ac:dyDescent="0.2">
      <c r="A339" s="65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  <c r="AA339" s="168"/>
      <c r="AB339" s="168"/>
      <c r="AC339" s="168"/>
      <c r="AD339" s="168"/>
      <c r="AE339" s="168"/>
      <c r="AF339" s="168"/>
      <c r="AG339" s="168"/>
      <c r="AH339" s="168"/>
      <c r="AI339" s="168"/>
      <c r="AJ339" s="168"/>
      <c r="AK339" s="168"/>
      <c r="AL339" s="168"/>
      <c r="AM339" s="168"/>
      <c r="AN339" s="168"/>
      <c r="AO339" s="168"/>
      <c r="AP339" s="168"/>
      <c r="AQ339" s="168"/>
      <c r="AR339" s="168"/>
      <c r="AS339" s="168"/>
      <c r="AT339" s="168"/>
      <c r="AU339" s="168"/>
      <c r="AV339" s="168"/>
      <c r="AW339" s="168"/>
      <c r="AX339" s="168"/>
      <c r="AY339" s="168"/>
      <c r="AZ339" s="168"/>
      <c r="BA339" s="168"/>
      <c r="BB339" s="168"/>
      <c r="BC339" s="168"/>
      <c r="BD339" s="168"/>
      <c r="BE339" s="168"/>
      <c r="BF339" s="168"/>
      <c r="BG339" s="168"/>
      <c r="BH339" s="168"/>
      <c r="BI339" s="168"/>
      <c r="BJ339" s="168"/>
      <c r="BK339" s="168"/>
    </row>
    <row r="340" spans="1:63" x14ac:dyDescent="0.2">
      <c r="A340" s="65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  <c r="AA340" s="168"/>
      <c r="AB340" s="168"/>
      <c r="AC340" s="168"/>
      <c r="AD340" s="168"/>
      <c r="AE340" s="168"/>
      <c r="AF340" s="168"/>
      <c r="AG340" s="168"/>
      <c r="AH340" s="168"/>
      <c r="AI340" s="168"/>
      <c r="AJ340" s="168"/>
      <c r="AK340" s="168"/>
      <c r="AL340" s="168"/>
      <c r="AM340" s="168"/>
      <c r="AN340" s="168"/>
      <c r="AO340" s="168"/>
      <c r="AP340" s="168"/>
      <c r="AQ340" s="168"/>
      <c r="AR340" s="168"/>
      <c r="AS340" s="168"/>
      <c r="AT340" s="168"/>
      <c r="AU340" s="168"/>
      <c r="AV340" s="168"/>
      <c r="AW340" s="168"/>
      <c r="AX340" s="168"/>
      <c r="AY340" s="168"/>
      <c r="AZ340" s="168"/>
      <c r="BA340" s="168"/>
      <c r="BB340" s="168"/>
      <c r="BC340" s="168"/>
      <c r="BD340" s="168"/>
      <c r="BE340" s="168"/>
      <c r="BF340" s="168"/>
      <c r="BG340" s="168"/>
      <c r="BH340" s="168"/>
      <c r="BI340" s="168"/>
      <c r="BJ340" s="168"/>
      <c r="BK340" s="168"/>
    </row>
    <row r="341" spans="1:63" x14ac:dyDescent="0.2">
      <c r="A341" s="65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  <c r="AA341" s="168"/>
      <c r="AB341" s="168"/>
      <c r="AC341" s="168"/>
      <c r="AD341" s="168"/>
      <c r="AE341" s="168"/>
      <c r="AF341" s="168"/>
      <c r="AG341" s="168"/>
      <c r="AH341" s="168"/>
      <c r="AI341" s="168"/>
      <c r="AJ341" s="168"/>
      <c r="AK341" s="168"/>
      <c r="AL341" s="168"/>
      <c r="AM341" s="168"/>
      <c r="AN341" s="168"/>
      <c r="AO341" s="168"/>
      <c r="AP341" s="168"/>
      <c r="AQ341" s="168"/>
      <c r="AR341" s="168"/>
      <c r="AS341" s="168"/>
      <c r="AT341" s="168"/>
      <c r="AU341" s="168"/>
      <c r="AV341" s="168"/>
      <c r="AW341" s="168"/>
      <c r="AX341" s="168"/>
      <c r="AY341" s="168"/>
      <c r="AZ341" s="168"/>
      <c r="BA341" s="168"/>
      <c r="BB341" s="168"/>
      <c r="BC341" s="168"/>
      <c r="BD341" s="168"/>
      <c r="BE341" s="168"/>
      <c r="BF341" s="168"/>
      <c r="BG341" s="168"/>
      <c r="BH341" s="168"/>
      <c r="BI341" s="168"/>
      <c r="BJ341" s="168"/>
      <c r="BK341" s="168"/>
    </row>
    <row r="342" spans="1:63" x14ac:dyDescent="0.2">
      <c r="A342" s="65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  <c r="AA342" s="168"/>
      <c r="AB342" s="168"/>
      <c r="AC342" s="168"/>
      <c r="AD342" s="168"/>
      <c r="AE342" s="168"/>
      <c r="AF342" s="168"/>
      <c r="AG342" s="168"/>
      <c r="AH342" s="168"/>
      <c r="AI342" s="168"/>
      <c r="AJ342" s="168"/>
      <c r="AK342" s="168"/>
      <c r="AL342" s="168"/>
      <c r="AM342" s="168"/>
      <c r="AN342" s="168"/>
      <c r="AO342" s="168"/>
      <c r="AP342" s="168"/>
      <c r="AQ342" s="168"/>
      <c r="AR342" s="168"/>
      <c r="AS342" s="168"/>
      <c r="AT342" s="168"/>
      <c r="AU342" s="168"/>
      <c r="AV342" s="168"/>
      <c r="AW342" s="168"/>
      <c r="AX342" s="168"/>
      <c r="AY342" s="168"/>
      <c r="AZ342" s="168"/>
      <c r="BA342" s="168"/>
      <c r="BB342" s="168"/>
      <c r="BC342" s="168"/>
      <c r="BD342" s="168"/>
      <c r="BE342" s="168"/>
      <c r="BF342" s="168"/>
      <c r="BG342" s="168"/>
      <c r="BH342" s="168"/>
      <c r="BI342" s="168"/>
      <c r="BJ342" s="168"/>
      <c r="BK342" s="168"/>
    </row>
    <row r="343" spans="1:63" x14ac:dyDescent="0.2">
      <c r="A343" s="65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68"/>
      <c r="AI343" s="168"/>
      <c r="AJ343" s="168"/>
      <c r="AK343" s="168"/>
      <c r="AL343" s="168"/>
      <c r="AM343" s="168"/>
      <c r="AN343" s="168"/>
      <c r="AO343" s="168"/>
      <c r="AP343" s="168"/>
      <c r="AQ343" s="168"/>
      <c r="AR343" s="168"/>
      <c r="AS343" s="168"/>
      <c r="AT343" s="168"/>
      <c r="AU343" s="168"/>
      <c r="AV343" s="168"/>
      <c r="AW343" s="168"/>
      <c r="AX343" s="168"/>
      <c r="AY343" s="168"/>
      <c r="AZ343" s="168"/>
      <c r="BA343" s="168"/>
      <c r="BB343" s="168"/>
      <c r="BC343" s="168"/>
      <c r="BD343" s="168"/>
      <c r="BE343" s="168"/>
      <c r="BF343" s="168"/>
      <c r="BG343" s="168"/>
      <c r="BH343" s="168"/>
      <c r="BI343" s="168"/>
      <c r="BJ343" s="168"/>
      <c r="BK343" s="168"/>
    </row>
    <row r="344" spans="1:63" x14ac:dyDescent="0.2">
      <c r="A344" s="65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68"/>
      <c r="AT344" s="168"/>
      <c r="AU344" s="168"/>
      <c r="AV344" s="168"/>
      <c r="AW344" s="168"/>
      <c r="AX344" s="168"/>
      <c r="AY344" s="168"/>
      <c r="AZ344" s="168"/>
      <c r="BA344" s="168"/>
      <c r="BB344" s="168"/>
      <c r="BC344" s="168"/>
      <c r="BD344" s="168"/>
      <c r="BE344" s="168"/>
      <c r="BF344" s="168"/>
      <c r="BG344" s="168"/>
      <c r="BH344" s="168"/>
      <c r="BI344" s="168"/>
      <c r="BJ344" s="168"/>
      <c r="BK344" s="168"/>
    </row>
    <row r="345" spans="1:63" x14ac:dyDescent="0.2">
      <c r="A345" s="65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68"/>
      <c r="AT345" s="168"/>
      <c r="AU345" s="168"/>
      <c r="AV345" s="168"/>
      <c r="AW345" s="168"/>
      <c r="AX345" s="168"/>
      <c r="AY345" s="168"/>
      <c r="AZ345" s="168"/>
      <c r="BA345" s="168"/>
      <c r="BB345" s="168"/>
      <c r="BC345" s="168"/>
      <c r="BD345" s="168"/>
      <c r="BE345" s="168"/>
      <c r="BF345" s="168"/>
      <c r="BG345" s="168"/>
      <c r="BH345" s="168"/>
      <c r="BI345" s="168"/>
      <c r="BJ345" s="168"/>
      <c r="BK345" s="168"/>
    </row>
    <row r="346" spans="1:63" x14ac:dyDescent="0.2">
      <c r="A346" s="65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68"/>
      <c r="AT346" s="168"/>
      <c r="AU346" s="168"/>
      <c r="AV346" s="168"/>
      <c r="AW346" s="168"/>
      <c r="AX346" s="168"/>
      <c r="AY346" s="168"/>
      <c r="AZ346" s="168"/>
      <c r="BA346" s="168"/>
      <c r="BB346" s="168"/>
      <c r="BC346" s="168"/>
      <c r="BD346" s="168"/>
      <c r="BE346" s="168"/>
      <c r="BF346" s="168"/>
      <c r="BG346" s="168"/>
      <c r="BH346" s="168"/>
      <c r="BI346" s="168"/>
      <c r="BJ346" s="168"/>
      <c r="BK346" s="168"/>
    </row>
    <row r="347" spans="1:63" x14ac:dyDescent="0.2">
      <c r="A347" s="65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168"/>
      <c r="AT347" s="168"/>
      <c r="AU347" s="168"/>
      <c r="AV347" s="168"/>
      <c r="AW347" s="168"/>
      <c r="AX347" s="168"/>
      <c r="AY347" s="168"/>
      <c r="AZ347" s="168"/>
      <c r="BA347" s="168"/>
      <c r="BB347" s="168"/>
      <c r="BC347" s="168"/>
      <c r="BD347" s="168"/>
      <c r="BE347" s="168"/>
      <c r="BF347" s="168"/>
      <c r="BG347" s="168"/>
      <c r="BH347" s="168"/>
      <c r="BI347" s="168"/>
      <c r="BJ347" s="168"/>
      <c r="BK347" s="168"/>
    </row>
    <row r="348" spans="1:63" x14ac:dyDescent="0.2">
      <c r="A348" s="65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168"/>
      <c r="AT348" s="168"/>
      <c r="AU348" s="168"/>
      <c r="AV348" s="168"/>
      <c r="AW348" s="168"/>
      <c r="AX348" s="168"/>
      <c r="AY348" s="168"/>
      <c r="AZ348" s="168"/>
      <c r="BA348" s="168"/>
      <c r="BB348" s="168"/>
      <c r="BC348" s="168"/>
      <c r="BD348" s="168"/>
      <c r="BE348" s="168"/>
      <c r="BF348" s="168"/>
      <c r="BG348" s="168"/>
      <c r="BH348" s="168"/>
      <c r="BI348" s="168"/>
      <c r="BJ348" s="168"/>
      <c r="BK348" s="168"/>
    </row>
    <row r="349" spans="1:63" x14ac:dyDescent="0.2">
      <c r="A349" s="65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168"/>
      <c r="AT349" s="168"/>
      <c r="AU349" s="168"/>
      <c r="AV349" s="168"/>
      <c r="AW349" s="168"/>
      <c r="AX349" s="168"/>
      <c r="AY349" s="168"/>
      <c r="AZ349" s="168"/>
      <c r="BA349" s="168"/>
      <c r="BB349" s="168"/>
      <c r="BC349" s="168"/>
      <c r="BD349" s="168"/>
      <c r="BE349" s="168"/>
      <c r="BF349" s="168"/>
      <c r="BG349" s="168"/>
      <c r="BH349" s="168"/>
      <c r="BI349" s="168"/>
      <c r="BJ349" s="168"/>
      <c r="BK349" s="168"/>
    </row>
    <row r="350" spans="1:63" x14ac:dyDescent="0.2">
      <c r="A350" s="65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63" x14ac:dyDescent="0.2">
      <c r="A351" s="65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63" x14ac:dyDescent="0.2">
      <c r="A352" s="65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">
      <c r="A353" s="65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">
      <c r="A354" s="65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">
      <c r="A355" s="65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69" firstPageNumber="3" fitToHeight="0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2018-10-29T10:40:11Z</cp:lastPrinted>
  <dcterms:created xsi:type="dcterms:W3CDTF">2013-09-11T11:00:21Z</dcterms:created>
  <dcterms:modified xsi:type="dcterms:W3CDTF">2018-10-29T12:38:35Z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