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2A55\Desktop\SONJA\ŠKOLSKI ODBOR\31. elektronska sjednica\"/>
    </mc:Choice>
  </mc:AlternateContent>
  <bookViews>
    <workbookView xWindow="0" yWindow="0" windowWidth="21570" windowHeight="7560"/>
  </bookViews>
  <sheets>
    <sheet name="OPĆI DIO" sheetId="4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Area" localSheetId="0">'OPĆI DIO'!$A$2:$H$26</definedName>
    <definedName name="_xlnm.Print_Area" localSheetId="1">'PLAN PRIHODA'!$A$1:$H$43</definedName>
    <definedName name="_xlnm.Print_Titles" localSheetId="1">'PLAN PRIHODA'!$1:$1</definedName>
    <definedName name="_xlnm.Print_Titles" localSheetId="2">'PLAN RASHODA I IZDATAKA'!$1:$2</definedName>
  </definedNames>
  <calcPr calcId="152511"/>
</workbook>
</file>

<file path=xl/calcChain.xml><?xml version="1.0" encoding="utf-8"?>
<calcChain xmlns="http://schemas.openxmlformats.org/spreadsheetml/2006/main">
  <c r="J70" i="3" l="1"/>
  <c r="K70" i="3"/>
  <c r="L70" i="3"/>
  <c r="L13" i="3" l="1"/>
  <c r="L14" i="3"/>
  <c r="L17" i="3"/>
  <c r="L22" i="3"/>
  <c r="L23" i="3"/>
  <c r="L24" i="3"/>
  <c r="L26" i="3"/>
  <c r="L27" i="3"/>
  <c r="L32" i="3"/>
  <c r="L33" i="3"/>
  <c r="L34" i="3"/>
  <c r="L35" i="3"/>
  <c r="L37" i="3"/>
  <c r="L39" i="3"/>
  <c r="L40" i="3"/>
  <c r="L43" i="3"/>
  <c r="L44" i="3"/>
  <c r="L48" i="3"/>
  <c r="L54" i="3"/>
  <c r="L55" i="3"/>
  <c r="L56" i="3"/>
  <c r="L57" i="3"/>
  <c r="L58" i="3"/>
  <c r="L60" i="3"/>
  <c r="L61" i="3"/>
  <c r="L65" i="3"/>
  <c r="L72" i="3"/>
  <c r="L73" i="3"/>
  <c r="L74" i="3"/>
  <c r="L76" i="3"/>
  <c r="L79" i="3"/>
  <c r="L80" i="3"/>
  <c r="L81" i="3"/>
  <c r="L86" i="3"/>
  <c r="L88" i="3"/>
  <c r="L91" i="3"/>
  <c r="L92" i="3"/>
  <c r="L95" i="3"/>
  <c r="L97" i="3"/>
  <c r="L101" i="3"/>
  <c r="L102" i="3"/>
  <c r="L106" i="3"/>
  <c r="L107" i="3"/>
  <c r="L112" i="3"/>
  <c r="L118" i="3"/>
  <c r="L124" i="3"/>
  <c r="L131" i="3"/>
  <c r="L132" i="3"/>
  <c r="L133" i="3"/>
  <c r="L134" i="3"/>
  <c r="C138" i="3"/>
  <c r="D137" i="3"/>
  <c r="E137" i="3"/>
  <c r="E136" i="3" s="1"/>
  <c r="E135" i="3" s="1"/>
  <c r="E127" i="3" s="1"/>
  <c r="E126" i="3" s="1"/>
  <c r="E125" i="3" s="1"/>
  <c r="F137" i="3"/>
  <c r="F136" i="3" s="1"/>
  <c r="F135" i="3" s="1"/>
  <c r="F127" i="3" s="1"/>
  <c r="F126" i="3" s="1"/>
  <c r="F125" i="3" s="1"/>
  <c r="G137" i="3"/>
  <c r="G136" i="3" s="1"/>
  <c r="G135" i="3" s="1"/>
  <c r="G127" i="3" s="1"/>
  <c r="G126" i="3" s="1"/>
  <c r="G125" i="3" s="1"/>
  <c r="H137" i="3"/>
  <c r="I137" i="3"/>
  <c r="I136" i="3" s="1"/>
  <c r="I135" i="3" s="1"/>
  <c r="I127" i="3" s="1"/>
  <c r="I126" i="3" s="1"/>
  <c r="I125" i="3" s="1"/>
  <c r="J137" i="3"/>
  <c r="J136" i="3" s="1"/>
  <c r="J135" i="3" s="1"/>
  <c r="J127" i="3" s="1"/>
  <c r="J126" i="3" s="1"/>
  <c r="J125" i="3" s="1"/>
  <c r="C137" i="3"/>
  <c r="K137" i="3" s="1"/>
  <c r="L137" i="3" s="1"/>
  <c r="D136" i="3"/>
  <c r="D135" i="3" s="1"/>
  <c r="D127" i="3" s="1"/>
  <c r="D126" i="3" s="1"/>
  <c r="D125" i="3" s="1"/>
  <c r="H136" i="3"/>
  <c r="H135" i="3" s="1"/>
  <c r="H127" i="3" s="1"/>
  <c r="H126" i="3" s="1"/>
  <c r="H125" i="3" s="1"/>
  <c r="C132" i="3"/>
  <c r="C133" i="3"/>
  <c r="C134" i="3"/>
  <c r="C131" i="3"/>
  <c r="D130" i="3"/>
  <c r="D129" i="3" s="1"/>
  <c r="E130" i="3"/>
  <c r="E129" i="3" s="1"/>
  <c r="F130" i="3"/>
  <c r="F129" i="3" s="1"/>
  <c r="G130" i="3"/>
  <c r="G129" i="3" s="1"/>
  <c r="H130" i="3"/>
  <c r="H129" i="3" s="1"/>
  <c r="I130" i="3"/>
  <c r="I129" i="3" s="1"/>
  <c r="J130" i="3"/>
  <c r="J129" i="3" s="1"/>
  <c r="C124" i="3"/>
  <c r="D123" i="3"/>
  <c r="E123" i="3"/>
  <c r="F123" i="3"/>
  <c r="G123" i="3"/>
  <c r="H123" i="3"/>
  <c r="I123" i="3"/>
  <c r="J123" i="3"/>
  <c r="C123" i="3"/>
  <c r="K123" i="3" s="1"/>
  <c r="L123" i="3" s="1"/>
  <c r="D122" i="3"/>
  <c r="E122" i="3"/>
  <c r="F122" i="3"/>
  <c r="G122" i="3"/>
  <c r="G121" i="3" s="1"/>
  <c r="G120" i="3" s="1"/>
  <c r="G119" i="3" s="1"/>
  <c r="H122" i="3"/>
  <c r="H121" i="3" s="1"/>
  <c r="H120" i="3" s="1"/>
  <c r="H119" i="3" s="1"/>
  <c r="I122" i="3"/>
  <c r="I121" i="3" s="1"/>
  <c r="I120" i="3" s="1"/>
  <c r="I119" i="3" s="1"/>
  <c r="J122" i="3"/>
  <c r="C122" i="3"/>
  <c r="K122" i="3" s="1"/>
  <c r="L122" i="3" s="1"/>
  <c r="D121" i="3"/>
  <c r="D120" i="3" s="1"/>
  <c r="D119" i="3" s="1"/>
  <c r="E121" i="3"/>
  <c r="E120" i="3" s="1"/>
  <c r="E119" i="3" s="1"/>
  <c r="F121" i="3"/>
  <c r="F120" i="3" s="1"/>
  <c r="F119" i="3" s="1"/>
  <c r="J121" i="3"/>
  <c r="J120" i="3" s="1"/>
  <c r="J119" i="3" s="1"/>
  <c r="C121" i="3"/>
  <c r="C120" i="3" s="1"/>
  <c r="C118" i="3"/>
  <c r="D117" i="3"/>
  <c r="E117" i="3"/>
  <c r="F117" i="3"/>
  <c r="G117" i="3"/>
  <c r="H117" i="3"/>
  <c r="I117" i="3"/>
  <c r="J117" i="3"/>
  <c r="C117" i="3"/>
  <c r="C116" i="3" s="1"/>
  <c r="D116" i="3"/>
  <c r="E116" i="3"/>
  <c r="E115" i="3" s="1"/>
  <c r="E114" i="3" s="1"/>
  <c r="E113" i="3" s="1"/>
  <c r="F116" i="3"/>
  <c r="G116" i="3"/>
  <c r="G115" i="3" s="1"/>
  <c r="G114" i="3" s="1"/>
  <c r="G113" i="3" s="1"/>
  <c r="H116" i="3"/>
  <c r="H115" i="3" s="1"/>
  <c r="H114" i="3" s="1"/>
  <c r="H113" i="3" s="1"/>
  <c r="I116" i="3"/>
  <c r="I115" i="3" s="1"/>
  <c r="I114" i="3" s="1"/>
  <c r="I113" i="3" s="1"/>
  <c r="J116" i="3"/>
  <c r="J115" i="3" s="1"/>
  <c r="J114" i="3" s="1"/>
  <c r="J113" i="3" s="1"/>
  <c r="D115" i="3"/>
  <c r="D114" i="3" s="1"/>
  <c r="D113" i="3" s="1"/>
  <c r="F115" i="3"/>
  <c r="F114" i="3" s="1"/>
  <c r="F113" i="3" s="1"/>
  <c r="C112" i="3"/>
  <c r="D111" i="3"/>
  <c r="E111" i="3"/>
  <c r="F111" i="3"/>
  <c r="G111" i="3"/>
  <c r="G110" i="3" s="1"/>
  <c r="G109" i="3" s="1"/>
  <c r="G108" i="3" s="1"/>
  <c r="H111" i="3"/>
  <c r="I111" i="3"/>
  <c r="I110" i="3" s="1"/>
  <c r="I109" i="3" s="1"/>
  <c r="I108" i="3" s="1"/>
  <c r="J111" i="3"/>
  <c r="C111" i="3"/>
  <c r="K111" i="3" s="1"/>
  <c r="L111" i="3" s="1"/>
  <c r="D110" i="3"/>
  <c r="E110" i="3"/>
  <c r="E109" i="3" s="1"/>
  <c r="E108" i="3" s="1"/>
  <c r="F110" i="3"/>
  <c r="H110" i="3"/>
  <c r="H109" i="3" s="1"/>
  <c r="H108" i="3" s="1"/>
  <c r="J110" i="3"/>
  <c r="J109" i="3" s="1"/>
  <c r="J108" i="3" s="1"/>
  <c r="D109" i="3"/>
  <c r="F109" i="3"/>
  <c r="F108" i="3" s="1"/>
  <c r="D108" i="3"/>
  <c r="C107" i="3"/>
  <c r="C106" i="3"/>
  <c r="D105" i="3"/>
  <c r="E105" i="3"/>
  <c r="E104" i="3" s="1"/>
  <c r="E103" i="3" s="1"/>
  <c r="F105" i="3"/>
  <c r="G105" i="3"/>
  <c r="G104" i="3" s="1"/>
  <c r="G103" i="3" s="1"/>
  <c r="H105" i="3"/>
  <c r="I105" i="3"/>
  <c r="I104" i="3" s="1"/>
  <c r="I103" i="3" s="1"/>
  <c r="J105" i="3"/>
  <c r="D104" i="3"/>
  <c r="D103" i="3" s="1"/>
  <c r="F104" i="3"/>
  <c r="F103" i="3" s="1"/>
  <c r="H104" i="3"/>
  <c r="H103" i="3" s="1"/>
  <c r="J104" i="3"/>
  <c r="J103" i="3" s="1"/>
  <c r="C102" i="3"/>
  <c r="C100" i="3" s="1"/>
  <c r="C101" i="3"/>
  <c r="D100" i="3"/>
  <c r="D99" i="3" s="1"/>
  <c r="D98" i="3" s="1"/>
  <c r="E100" i="3"/>
  <c r="F100" i="3"/>
  <c r="F99" i="3" s="1"/>
  <c r="F98" i="3" s="1"/>
  <c r="G100" i="3"/>
  <c r="H100" i="3"/>
  <c r="H99" i="3" s="1"/>
  <c r="H98" i="3" s="1"/>
  <c r="I100" i="3"/>
  <c r="J100" i="3"/>
  <c r="J99" i="3" s="1"/>
  <c r="J98" i="3" s="1"/>
  <c r="E99" i="3"/>
  <c r="E98" i="3" s="1"/>
  <c r="G99" i="3"/>
  <c r="G98" i="3" s="1"/>
  <c r="I99" i="3"/>
  <c r="I98" i="3" s="1"/>
  <c r="C97" i="3"/>
  <c r="D96" i="3"/>
  <c r="D93" i="3" s="1"/>
  <c r="E96" i="3"/>
  <c r="F96" i="3"/>
  <c r="G96" i="3"/>
  <c r="H96" i="3"/>
  <c r="I96" i="3"/>
  <c r="J96" i="3"/>
  <c r="C96" i="3"/>
  <c r="C95" i="3"/>
  <c r="D94" i="3"/>
  <c r="E94" i="3"/>
  <c r="F94" i="3"/>
  <c r="G94" i="3"/>
  <c r="H94" i="3"/>
  <c r="I94" i="3"/>
  <c r="I93" i="3" s="1"/>
  <c r="I85" i="3" s="1"/>
  <c r="J94" i="3"/>
  <c r="C94" i="3"/>
  <c r="K94" i="3" s="1"/>
  <c r="L94" i="3" s="1"/>
  <c r="F93" i="3"/>
  <c r="C92" i="3"/>
  <c r="D90" i="3"/>
  <c r="E90" i="3"/>
  <c r="F90" i="3"/>
  <c r="G90" i="3"/>
  <c r="I90" i="3"/>
  <c r="J90" i="3"/>
  <c r="D89" i="3"/>
  <c r="E89" i="3"/>
  <c r="F89" i="3"/>
  <c r="G89" i="3"/>
  <c r="I89" i="3"/>
  <c r="J89" i="3"/>
  <c r="C88" i="3"/>
  <c r="C87" i="3" s="1"/>
  <c r="C86" i="3" s="1"/>
  <c r="K86" i="3" s="1"/>
  <c r="D87" i="3"/>
  <c r="D86" i="3" s="1"/>
  <c r="E87" i="3"/>
  <c r="E86" i="3" s="1"/>
  <c r="F87" i="3"/>
  <c r="F86" i="3" s="1"/>
  <c r="G87" i="3"/>
  <c r="G86" i="3" s="1"/>
  <c r="H87" i="3"/>
  <c r="H86" i="3" s="1"/>
  <c r="I87" i="3"/>
  <c r="J87" i="3"/>
  <c r="J86" i="3" s="1"/>
  <c r="I86" i="3"/>
  <c r="C81" i="3"/>
  <c r="D80" i="3"/>
  <c r="E80" i="3"/>
  <c r="F80" i="3"/>
  <c r="F77" i="3" s="1"/>
  <c r="G80" i="3"/>
  <c r="H80" i="3"/>
  <c r="I80" i="3"/>
  <c r="J80" i="3"/>
  <c r="C80" i="3"/>
  <c r="K80" i="3" s="1"/>
  <c r="D78" i="3"/>
  <c r="D77" i="3" s="1"/>
  <c r="F78" i="3"/>
  <c r="G78" i="3"/>
  <c r="D75" i="3"/>
  <c r="E75" i="3"/>
  <c r="F75" i="3"/>
  <c r="G75" i="3"/>
  <c r="H75" i="3"/>
  <c r="I75" i="3"/>
  <c r="J75" i="3"/>
  <c r="D71" i="3"/>
  <c r="E71" i="3"/>
  <c r="F71" i="3"/>
  <c r="G71" i="3"/>
  <c r="H71" i="3"/>
  <c r="I71" i="3"/>
  <c r="J71" i="3"/>
  <c r="C76" i="3"/>
  <c r="C75" i="3" s="1"/>
  <c r="K75" i="3" s="1"/>
  <c r="L75" i="3" s="1"/>
  <c r="C73" i="3"/>
  <c r="C74" i="3"/>
  <c r="C72" i="3"/>
  <c r="F70" i="3"/>
  <c r="C65" i="3"/>
  <c r="D64" i="3"/>
  <c r="E64" i="3"/>
  <c r="F64" i="3"/>
  <c r="G64" i="3"/>
  <c r="H64" i="3"/>
  <c r="I64" i="3"/>
  <c r="J64" i="3"/>
  <c r="C64" i="3"/>
  <c r="K64" i="3" s="1"/>
  <c r="L64" i="3" s="1"/>
  <c r="D63" i="3"/>
  <c r="E63" i="3"/>
  <c r="F63" i="3"/>
  <c r="G63" i="3"/>
  <c r="G62" i="3" s="1"/>
  <c r="H63" i="3"/>
  <c r="H62" i="3" s="1"/>
  <c r="I63" i="3"/>
  <c r="I62" i="3" s="1"/>
  <c r="J63" i="3"/>
  <c r="C63" i="3"/>
  <c r="C62" i="3" s="1"/>
  <c r="K62" i="3" s="1"/>
  <c r="L62" i="3" s="1"/>
  <c r="D62" i="3"/>
  <c r="E62" i="3"/>
  <c r="F62" i="3"/>
  <c r="J62" i="3"/>
  <c r="C60" i="3"/>
  <c r="D59" i="3"/>
  <c r="E59" i="3"/>
  <c r="F59" i="3"/>
  <c r="G59" i="3"/>
  <c r="H59" i="3"/>
  <c r="H52" i="3" s="1"/>
  <c r="H51" i="3" s="1"/>
  <c r="I59" i="3"/>
  <c r="J59" i="3"/>
  <c r="C59" i="3"/>
  <c r="K59" i="3" s="1"/>
  <c r="L59" i="3" s="1"/>
  <c r="C55" i="3"/>
  <c r="C56" i="3"/>
  <c r="C57" i="3"/>
  <c r="C58" i="3"/>
  <c r="C54" i="3"/>
  <c r="D53" i="3"/>
  <c r="E53" i="3"/>
  <c r="F53" i="3"/>
  <c r="G53" i="3"/>
  <c r="H53" i="3"/>
  <c r="I53" i="3"/>
  <c r="J53" i="3"/>
  <c r="E52" i="3"/>
  <c r="E51" i="3" s="1"/>
  <c r="E50" i="3" s="1"/>
  <c r="E49" i="3" s="1"/>
  <c r="J52" i="3"/>
  <c r="J51" i="3" s="1"/>
  <c r="J50" i="3" s="1"/>
  <c r="J49" i="3" s="1"/>
  <c r="E47" i="3"/>
  <c r="E46" i="3" s="1"/>
  <c r="E45" i="3" s="1"/>
  <c r="C48" i="3"/>
  <c r="D47" i="3"/>
  <c r="F47" i="3"/>
  <c r="G47" i="3"/>
  <c r="G46" i="3" s="1"/>
  <c r="G45" i="3" s="1"/>
  <c r="H47" i="3"/>
  <c r="H46" i="3" s="1"/>
  <c r="H45" i="3" s="1"/>
  <c r="I47" i="3"/>
  <c r="I46" i="3" s="1"/>
  <c r="I45" i="3" s="1"/>
  <c r="J47" i="3"/>
  <c r="J46" i="3" s="1"/>
  <c r="J45" i="3" s="1"/>
  <c r="F46" i="3"/>
  <c r="F45" i="3" s="1"/>
  <c r="D46" i="3"/>
  <c r="D45" i="3" s="1"/>
  <c r="D28" i="3" s="1"/>
  <c r="C44" i="3"/>
  <c r="C43" i="3"/>
  <c r="D42" i="3"/>
  <c r="E42" i="3"/>
  <c r="E41" i="3" s="1"/>
  <c r="F42" i="3"/>
  <c r="G42" i="3"/>
  <c r="G41" i="3" s="1"/>
  <c r="H42" i="3"/>
  <c r="I42" i="3"/>
  <c r="I41" i="3" s="1"/>
  <c r="J42" i="3"/>
  <c r="D41" i="3"/>
  <c r="F41" i="3"/>
  <c r="H41" i="3"/>
  <c r="J41" i="3"/>
  <c r="C39" i="3"/>
  <c r="D38" i="3"/>
  <c r="E38" i="3"/>
  <c r="F38" i="3"/>
  <c r="G38" i="3"/>
  <c r="H38" i="3"/>
  <c r="I38" i="3"/>
  <c r="J38" i="3"/>
  <c r="C38" i="3"/>
  <c r="K38" i="3" s="1"/>
  <c r="L38" i="3" s="1"/>
  <c r="C37" i="3"/>
  <c r="D36" i="3"/>
  <c r="E36" i="3"/>
  <c r="F36" i="3"/>
  <c r="G36" i="3"/>
  <c r="H36" i="3"/>
  <c r="I36" i="3"/>
  <c r="J36" i="3"/>
  <c r="C36" i="3"/>
  <c r="K36" i="3" s="1"/>
  <c r="L36" i="3" s="1"/>
  <c r="C33" i="3"/>
  <c r="C34" i="3"/>
  <c r="C35" i="3"/>
  <c r="C32" i="3"/>
  <c r="F30" i="3"/>
  <c r="D31" i="3"/>
  <c r="E31" i="3"/>
  <c r="F31" i="3"/>
  <c r="G31" i="3"/>
  <c r="H31" i="3"/>
  <c r="I31" i="3"/>
  <c r="I30" i="3" s="1"/>
  <c r="J31" i="3"/>
  <c r="C26" i="3"/>
  <c r="D25" i="3"/>
  <c r="E25" i="3"/>
  <c r="E20" i="3" s="1"/>
  <c r="E19" i="3" s="1"/>
  <c r="E18" i="3" s="1"/>
  <c r="F25" i="3"/>
  <c r="G25" i="3"/>
  <c r="H25" i="3"/>
  <c r="I25" i="3"/>
  <c r="I20" i="3" s="1"/>
  <c r="I19" i="3" s="1"/>
  <c r="I18" i="3" s="1"/>
  <c r="J25" i="3"/>
  <c r="C25" i="3"/>
  <c r="K25" i="3" s="1"/>
  <c r="L25" i="3" s="1"/>
  <c r="C23" i="3"/>
  <c r="C24" i="3"/>
  <c r="C22" i="3"/>
  <c r="D21" i="3"/>
  <c r="D20" i="3" s="1"/>
  <c r="D19" i="3" s="1"/>
  <c r="D18" i="3" s="1"/>
  <c r="E21" i="3"/>
  <c r="F21" i="3"/>
  <c r="G21" i="3"/>
  <c r="H21" i="3"/>
  <c r="H20" i="3" s="1"/>
  <c r="H19" i="3" s="1"/>
  <c r="H18" i="3" s="1"/>
  <c r="I21" i="3"/>
  <c r="J21" i="3"/>
  <c r="J20" i="3" s="1"/>
  <c r="J19" i="3" s="1"/>
  <c r="J18" i="3" s="1"/>
  <c r="E11" i="3"/>
  <c r="C14" i="3"/>
  <c r="C13" i="3"/>
  <c r="D12" i="3"/>
  <c r="D11" i="3" s="1"/>
  <c r="E12" i="3"/>
  <c r="F12" i="3"/>
  <c r="F11" i="3" s="1"/>
  <c r="G12" i="3"/>
  <c r="G11" i="3" s="1"/>
  <c r="H12" i="3"/>
  <c r="H11" i="3" s="1"/>
  <c r="I12" i="3"/>
  <c r="I11" i="3" s="1"/>
  <c r="J12" i="3"/>
  <c r="J11" i="3" s="1"/>
  <c r="C17" i="3"/>
  <c r="H50" i="3" l="1"/>
  <c r="H49" i="3" s="1"/>
  <c r="F69" i="3"/>
  <c r="F68" i="3" s="1"/>
  <c r="F67" i="3" s="1"/>
  <c r="F66" i="3" s="1"/>
  <c r="D85" i="3"/>
  <c r="H30" i="3"/>
  <c r="D30" i="3"/>
  <c r="C31" i="3"/>
  <c r="K31" i="3" s="1"/>
  <c r="L31" i="3" s="1"/>
  <c r="E30" i="3"/>
  <c r="F52" i="3"/>
  <c r="F51" i="3" s="1"/>
  <c r="F50" i="3" s="1"/>
  <c r="F49" i="3" s="1"/>
  <c r="D52" i="3"/>
  <c r="D51" i="3" s="1"/>
  <c r="D50" i="3" s="1"/>
  <c r="D49" i="3" s="1"/>
  <c r="I52" i="3"/>
  <c r="I51" i="3" s="1"/>
  <c r="I50" i="3" s="1"/>
  <c r="I49" i="3" s="1"/>
  <c r="H70" i="3"/>
  <c r="D70" i="3"/>
  <c r="J93" i="3"/>
  <c r="H93" i="3"/>
  <c r="C93" i="3"/>
  <c r="K93" i="3" s="1"/>
  <c r="L93" i="3" s="1"/>
  <c r="G93" i="3"/>
  <c r="G85" i="3" s="1"/>
  <c r="G84" i="3" s="1"/>
  <c r="G83" i="3" s="1"/>
  <c r="G82" i="3" s="1"/>
  <c r="E93" i="3"/>
  <c r="K100" i="3"/>
  <c r="L100" i="3" s="1"/>
  <c r="C99" i="3"/>
  <c r="C30" i="3"/>
  <c r="K30" i="3" s="1"/>
  <c r="L30" i="3" s="1"/>
  <c r="D69" i="3"/>
  <c r="D68" i="3" s="1"/>
  <c r="D67" i="3" s="1"/>
  <c r="D66" i="3" s="1"/>
  <c r="J30" i="3"/>
  <c r="C115" i="3"/>
  <c r="K116" i="3"/>
  <c r="L116" i="3" s="1"/>
  <c r="C119" i="3"/>
  <c r="K119" i="3" s="1"/>
  <c r="L119" i="3" s="1"/>
  <c r="K120" i="3"/>
  <c r="L120" i="3" s="1"/>
  <c r="K117" i="3"/>
  <c r="L117" i="3" s="1"/>
  <c r="K96" i="3"/>
  <c r="L96" i="3" s="1"/>
  <c r="K63" i="3"/>
  <c r="L63" i="3" s="1"/>
  <c r="K121" i="3"/>
  <c r="L121" i="3" s="1"/>
  <c r="C21" i="3"/>
  <c r="K21" i="3" s="1"/>
  <c r="L21" i="3" s="1"/>
  <c r="F20" i="3"/>
  <c r="F19" i="3" s="1"/>
  <c r="F18" i="3" s="1"/>
  <c r="C42" i="3"/>
  <c r="C53" i="3"/>
  <c r="E85" i="3"/>
  <c r="E84" i="3" s="1"/>
  <c r="E83" i="3" s="1"/>
  <c r="E82" i="3" s="1"/>
  <c r="C105" i="3"/>
  <c r="C110" i="3"/>
  <c r="C130" i="3"/>
  <c r="C136" i="3"/>
  <c r="K87" i="3"/>
  <c r="L87" i="3" s="1"/>
  <c r="I84" i="3"/>
  <c r="I83" i="3" s="1"/>
  <c r="I82" i="3" s="1"/>
  <c r="D84" i="3"/>
  <c r="D83" i="3" s="1"/>
  <c r="D82" i="3" s="1"/>
  <c r="F85" i="3"/>
  <c r="F84" i="3" s="1"/>
  <c r="F83" i="3" s="1"/>
  <c r="F82" i="3" s="1"/>
  <c r="J85" i="3"/>
  <c r="J84" i="3" s="1"/>
  <c r="J83" i="3" s="1"/>
  <c r="J82" i="3" s="1"/>
  <c r="G77" i="3"/>
  <c r="G70" i="3"/>
  <c r="I70" i="3"/>
  <c r="E70" i="3"/>
  <c r="C71" i="3"/>
  <c r="G52" i="3"/>
  <c r="G51" i="3" s="1"/>
  <c r="G50" i="3" s="1"/>
  <c r="G49" i="3" s="1"/>
  <c r="G30" i="3"/>
  <c r="G20" i="3"/>
  <c r="G19" i="3" s="1"/>
  <c r="G18" i="3" s="1"/>
  <c r="C12" i="3"/>
  <c r="D16" i="3"/>
  <c r="E16" i="3"/>
  <c r="E15" i="3" s="1"/>
  <c r="E10" i="3" s="1"/>
  <c r="E9" i="3" s="1"/>
  <c r="E8" i="3" s="1"/>
  <c r="F16" i="3"/>
  <c r="F15" i="3" s="1"/>
  <c r="F10" i="3" s="1"/>
  <c r="F9" i="3" s="1"/>
  <c r="G16" i="3"/>
  <c r="G15" i="3" s="1"/>
  <c r="G10" i="3" s="1"/>
  <c r="G9" i="3" s="1"/>
  <c r="H16" i="3"/>
  <c r="H15" i="3" s="1"/>
  <c r="H10" i="3" s="1"/>
  <c r="H9" i="3" s="1"/>
  <c r="H8" i="3" s="1"/>
  <c r="I16" i="3"/>
  <c r="I15" i="3" s="1"/>
  <c r="I10" i="3" s="1"/>
  <c r="I9" i="3" s="1"/>
  <c r="I8" i="3" s="1"/>
  <c r="J16" i="3"/>
  <c r="J15" i="3" s="1"/>
  <c r="J10" i="3" s="1"/>
  <c r="J9" i="3" s="1"/>
  <c r="J8" i="3" s="1"/>
  <c r="C20" i="3" l="1"/>
  <c r="F8" i="3"/>
  <c r="K12" i="3"/>
  <c r="L12" i="3" s="1"/>
  <c r="C11" i="3"/>
  <c r="C19" i="3"/>
  <c r="K20" i="3"/>
  <c r="L20" i="3" s="1"/>
  <c r="C70" i="3"/>
  <c r="K71" i="3"/>
  <c r="L71" i="3" s="1"/>
  <c r="C135" i="3"/>
  <c r="K135" i="3" s="1"/>
  <c r="L135" i="3" s="1"/>
  <c r="K136" i="3"/>
  <c r="L136" i="3" s="1"/>
  <c r="K110" i="3"/>
  <c r="L110" i="3" s="1"/>
  <c r="C109" i="3"/>
  <c r="C52" i="3"/>
  <c r="K53" i="3"/>
  <c r="L53" i="3" s="1"/>
  <c r="K99" i="3"/>
  <c r="L99" i="3" s="1"/>
  <c r="C98" i="3"/>
  <c r="K98" i="3" s="1"/>
  <c r="L98" i="3" s="1"/>
  <c r="D15" i="3"/>
  <c r="D10" i="3" s="1"/>
  <c r="D9" i="3" s="1"/>
  <c r="D8" i="3" s="1"/>
  <c r="D7" i="3" s="1"/>
  <c r="D6" i="3" s="1"/>
  <c r="D5" i="3" s="1"/>
  <c r="C16" i="3"/>
  <c r="G8" i="3"/>
  <c r="C129" i="3"/>
  <c r="K130" i="3"/>
  <c r="L130" i="3" s="1"/>
  <c r="C104" i="3"/>
  <c r="K105" i="3"/>
  <c r="L105" i="3" s="1"/>
  <c r="C41" i="3"/>
  <c r="K42" i="3"/>
  <c r="L42" i="3" s="1"/>
  <c r="C114" i="3"/>
  <c r="K115" i="3"/>
  <c r="L115" i="3" s="1"/>
  <c r="G69" i="3"/>
  <c r="G68" i="3" s="1"/>
  <c r="G67" i="3" s="1"/>
  <c r="G66" i="3" s="1"/>
  <c r="E79" i="3"/>
  <c r="E78" i="3" s="1"/>
  <c r="E77" i="3" s="1"/>
  <c r="E69" i="3" s="1"/>
  <c r="E68" i="3" s="1"/>
  <c r="E67" i="3" s="1"/>
  <c r="E66" i="3" s="1"/>
  <c r="H79" i="3"/>
  <c r="H78" i="3" s="1"/>
  <c r="H77" i="3" s="1"/>
  <c r="H69" i="3" s="1"/>
  <c r="H68" i="3" s="1"/>
  <c r="H67" i="3" s="1"/>
  <c r="H66" i="3" s="1"/>
  <c r="I79" i="3"/>
  <c r="I78" i="3" s="1"/>
  <c r="I77" i="3" s="1"/>
  <c r="I69" i="3" s="1"/>
  <c r="I68" i="3" s="1"/>
  <c r="I67" i="3" s="1"/>
  <c r="I66" i="3" s="1"/>
  <c r="J79" i="3"/>
  <c r="E29" i="3"/>
  <c r="E28" i="3" s="1"/>
  <c r="E7" i="3" s="1"/>
  <c r="E6" i="3" s="1"/>
  <c r="E5" i="3" s="1"/>
  <c r="F29" i="3"/>
  <c r="F28" i="3" s="1"/>
  <c r="F7" i="3" s="1"/>
  <c r="F6" i="3" s="1"/>
  <c r="F5" i="3" s="1"/>
  <c r="G29" i="3"/>
  <c r="G28" i="3" s="1"/>
  <c r="G7" i="3" s="1"/>
  <c r="H29" i="3"/>
  <c r="H28" i="3" s="1"/>
  <c r="H7" i="3" s="1"/>
  <c r="I29" i="3"/>
  <c r="I28" i="3" s="1"/>
  <c r="I7" i="3" s="1"/>
  <c r="I6" i="3" s="1"/>
  <c r="I5" i="3" s="1"/>
  <c r="J29" i="3"/>
  <c r="J28" i="3" s="1"/>
  <c r="J7" i="3" s="1"/>
  <c r="C113" i="3" l="1"/>
  <c r="K113" i="3" s="1"/>
  <c r="L113" i="3" s="1"/>
  <c r="K114" i="3"/>
  <c r="L114" i="3" s="1"/>
  <c r="K41" i="3"/>
  <c r="L41" i="3" s="1"/>
  <c r="C29" i="3"/>
  <c r="K29" i="3" s="1"/>
  <c r="L29" i="3" s="1"/>
  <c r="C103" i="3"/>
  <c r="K103" i="3" s="1"/>
  <c r="L103" i="3" s="1"/>
  <c r="K104" i="3"/>
  <c r="L104" i="3" s="1"/>
  <c r="C128" i="3"/>
  <c r="K129" i="3"/>
  <c r="L129" i="3" s="1"/>
  <c r="C15" i="3"/>
  <c r="K15" i="3" s="1"/>
  <c r="L15" i="3" s="1"/>
  <c r="K16" i="3"/>
  <c r="L16" i="3" s="1"/>
  <c r="C108" i="3"/>
  <c r="K108" i="3" s="1"/>
  <c r="L108" i="3" s="1"/>
  <c r="K109" i="3"/>
  <c r="L109" i="3" s="1"/>
  <c r="K11" i="3"/>
  <c r="L11" i="3" s="1"/>
  <c r="C10" i="3"/>
  <c r="G6" i="3"/>
  <c r="G5" i="3" s="1"/>
  <c r="C51" i="3"/>
  <c r="K52" i="3"/>
  <c r="L52" i="3" s="1"/>
  <c r="C18" i="3"/>
  <c r="K19" i="3"/>
  <c r="L19" i="3" s="1"/>
  <c r="C79" i="3"/>
  <c r="C78" i="3" s="1"/>
  <c r="J78" i="3"/>
  <c r="J77" i="3" s="1"/>
  <c r="J69" i="3" s="1"/>
  <c r="J68" i="3" s="1"/>
  <c r="J67" i="3" s="1"/>
  <c r="J66" i="3" s="1"/>
  <c r="J6" i="3" s="1"/>
  <c r="J5" i="3" s="1"/>
  <c r="C77" i="3" l="1"/>
  <c r="K78" i="3"/>
  <c r="L78" i="3" s="1"/>
  <c r="K18" i="3"/>
  <c r="L18" i="3" s="1"/>
  <c r="K51" i="3"/>
  <c r="L51" i="3" s="1"/>
  <c r="C50" i="3"/>
  <c r="K10" i="3"/>
  <c r="L10" i="3" s="1"/>
  <c r="C9" i="3"/>
  <c r="K9" i="3" s="1"/>
  <c r="L9" i="3" s="1"/>
  <c r="K128" i="3"/>
  <c r="L128" i="3" s="1"/>
  <c r="C127" i="3"/>
  <c r="H91" i="3"/>
  <c r="C126" i="3" l="1"/>
  <c r="K127" i="3"/>
  <c r="L127" i="3" s="1"/>
  <c r="C49" i="3"/>
  <c r="K49" i="3" s="1"/>
  <c r="L49" i="3" s="1"/>
  <c r="K50" i="3"/>
  <c r="L50" i="3" s="1"/>
  <c r="C8" i="3"/>
  <c r="K8" i="3" s="1"/>
  <c r="L8" i="3" s="1"/>
  <c r="C69" i="3"/>
  <c r="K77" i="3"/>
  <c r="L77" i="3" s="1"/>
  <c r="C91" i="3"/>
  <c r="C90" i="3" s="1"/>
  <c r="H90" i="3"/>
  <c r="H89" i="3" s="1"/>
  <c r="H85" i="3" s="1"/>
  <c r="H84" i="3" s="1"/>
  <c r="H83" i="3" s="1"/>
  <c r="H82" i="3" s="1"/>
  <c r="H6" i="3" s="1"/>
  <c r="H5" i="3" s="1"/>
  <c r="C89" i="3" l="1"/>
  <c r="K90" i="3"/>
  <c r="L90" i="3" s="1"/>
  <c r="C68" i="3"/>
  <c r="K69" i="3"/>
  <c r="L69" i="3" s="1"/>
  <c r="C125" i="3"/>
  <c r="K125" i="3" s="1"/>
  <c r="L125" i="3" s="1"/>
  <c r="K126" i="3"/>
  <c r="L126" i="3" s="1"/>
  <c r="H42" i="2"/>
  <c r="G42" i="2"/>
  <c r="F42" i="2"/>
  <c r="D42" i="2"/>
  <c r="C42" i="2"/>
  <c r="B42" i="2"/>
  <c r="H28" i="2"/>
  <c r="G28" i="2"/>
  <c r="B28" i="2"/>
  <c r="H14" i="2"/>
  <c r="G14" i="2"/>
  <c r="F14" i="2"/>
  <c r="D14" i="2"/>
  <c r="B14" i="2"/>
  <c r="C67" i="3" l="1"/>
  <c r="K68" i="3"/>
  <c r="L68" i="3" s="1"/>
  <c r="K89" i="3"/>
  <c r="L89" i="3" s="1"/>
  <c r="C85" i="3"/>
  <c r="H22" i="4"/>
  <c r="G22" i="4"/>
  <c r="F22" i="4"/>
  <c r="B43" i="2"/>
  <c r="K85" i="3" l="1"/>
  <c r="L85" i="3" s="1"/>
  <c r="C84" i="3"/>
  <c r="C66" i="3"/>
  <c r="K66" i="3" s="1"/>
  <c r="L66" i="3" s="1"/>
  <c r="K67" i="3"/>
  <c r="L67" i="3" s="1"/>
  <c r="H13" i="4"/>
  <c r="G13" i="4"/>
  <c r="F13" i="4"/>
  <c r="B15" i="2"/>
  <c r="C47" i="3"/>
  <c r="K47" i="3" s="1"/>
  <c r="L47" i="3" s="1"/>
  <c r="K84" i="3" l="1"/>
  <c r="L84" i="3" s="1"/>
  <c r="C83" i="3"/>
  <c r="C46" i="3"/>
  <c r="K83" i="3" l="1"/>
  <c r="L83" i="3" s="1"/>
  <c r="C82" i="3"/>
  <c r="K82" i="3" s="1"/>
  <c r="L82" i="3" s="1"/>
  <c r="C45" i="3"/>
  <c r="K46" i="3"/>
  <c r="L46" i="3" s="1"/>
  <c r="C28" i="3" l="1"/>
  <c r="K45" i="3"/>
  <c r="L45" i="3" s="1"/>
  <c r="C7" i="3" l="1"/>
  <c r="K28" i="3"/>
  <c r="L28" i="3" s="1"/>
  <c r="C6" i="3" l="1"/>
  <c r="K7" i="3"/>
  <c r="L7" i="3" s="1"/>
  <c r="C5" i="3" l="1"/>
  <c r="K6" i="3"/>
  <c r="K5" i="3" l="1"/>
  <c r="L6" i="3"/>
  <c r="L5" i="3" s="1"/>
</calcChain>
</file>

<file path=xl/sharedStrings.xml><?xml version="1.0" encoding="utf-8"?>
<sst xmlns="http://schemas.openxmlformats.org/spreadsheetml/2006/main" count="264" uniqueCount="152">
  <si>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</si>
  <si>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</si>
  <si>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</si>
  <si>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</si>
  <si>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</si>
  <si>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</si>
  <si>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</si>
  <si>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</si>
  <si>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</si>
  <si>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</si>
  <si>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</si>
  <si>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</si>
  <si>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</si>
  <si>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</si>
  <si>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</si>
  <si>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</si>
  <si>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</si>
  <si>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</si>
  <si>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</si>
  <si>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</si>
  <si>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</si>
  <si>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</si>
  <si>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</si>
  <si>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Plaće (Bruto)</t>
  </si>
  <si>
    <t>Ostali rashodi za zaposlene</t>
  </si>
  <si>
    <t>Doprinosi na plaće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</si>
  <si>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</si>
  <si>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</si>
  <si>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</si>
  <si>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</si>
  <si>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</si>
  <si>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</si>
  <si>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OPĆI DIO</t>
  </si>
  <si>
    <t>PRIHODI UKUPNO</t>
  </si>
  <si>
    <t>RASHODI UKUPNO</t>
  </si>
  <si>
    <t>PRIHODI OD PRODAJE NEFINANCIJSKE IMOVINE</t>
  </si>
  <si>
    <t>Prihodi od prodaje  nefinancijske imovine i nadoknade šteta s osnova osiguranja</t>
  </si>
  <si>
    <t>Ukupno prihodi i primici za 2019.</t>
  </si>
  <si>
    <t>Ukupno prihodi i primici za 2020.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</si>
  <si>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</si>
  <si>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</si>
  <si>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</si>
  <si>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</si>
  <si>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Projekcija plana 
za 2021.</t>
  </si>
  <si>
    <t>Ukupno prihodi i primici za 2021.</t>
  </si>
  <si>
    <t>PROJEKCIJA PLANA ZA 2021.</t>
  </si>
  <si>
    <t>RAZDJEL 105 UPRAVNI ODJEL ZA DRUŠTVENE DJELATNOSTI</t>
  </si>
  <si>
    <t>GLAVA 03 OSNOVNE ŠKOLE</t>
  </si>
  <si>
    <t>Aktivnost A106001</t>
  </si>
  <si>
    <t>FINANCIRANJE TEMELJEM KRITERIJA</t>
  </si>
  <si>
    <t>Izvor 1.1.</t>
  </si>
  <si>
    <t>OPĆI PRIHODI I PRIMITCI (NENAMJENSKI)</t>
  </si>
  <si>
    <t>Izvor 1.2.</t>
  </si>
  <si>
    <t>Aktivnost A106002</t>
  </si>
  <si>
    <t>FINANCIRANJE TEMELJEM STVARNIH TROŠKOVA</t>
  </si>
  <si>
    <t>OPREMANJE ŠKOLA</t>
  </si>
  <si>
    <t>Izvor 2.2.</t>
  </si>
  <si>
    <t>PRODUŽENI BORAVAK</t>
  </si>
  <si>
    <t>Izvor 3.9.1.</t>
  </si>
  <si>
    <t>PRIHODI PO POSEBNIM PROPISIMA-PRORAČUNSKI KORISNICI</t>
  </si>
  <si>
    <t>ŠKOLSKA KUHINJA</t>
  </si>
  <si>
    <t>UČENIČKE EKSKURZIJE</t>
  </si>
  <si>
    <t>Izvor 4.1.1.</t>
  </si>
  <si>
    <t>Izvor 1.1.2.</t>
  </si>
  <si>
    <t>Aktivnost A106202</t>
  </si>
  <si>
    <t>PRORAČUNSKI KORISNIK:OŠ TENJA</t>
  </si>
  <si>
    <t>Aktivnost A106105</t>
  </si>
  <si>
    <t>Aktivnost A106106</t>
  </si>
  <si>
    <t>Aktivnost A106102</t>
  </si>
  <si>
    <t>Aktivnost A106104</t>
  </si>
  <si>
    <t>Program 1061</t>
  </si>
  <si>
    <t>POSEBNI PROGRAM OSNOVNIH ŠKOLA</t>
  </si>
  <si>
    <t>Izvor 4</t>
  </si>
  <si>
    <t>Program 1062</t>
  </si>
  <si>
    <t>ULAGANJE U OBJEKTE OSNOVNIH ŠKOLA</t>
  </si>
  <si>
    <t>Izvor 4.1.</t>
  </si>
  <si>
    <t>Ravnatelj:</t>
  </si>
  <si>
    <t>OSNOVNA ŠKOLA TENJA</t>
  </si>
  <si>
    <t>Rasodi za materijal i energiju (višak)</t>
  </si>
  <si>
    <t>Aktivnost A106004</t>
  </si>
  <si>
    <t>POMOĆI</t>
  </si>
  <si>
    <t>RASHODI ZA ZAPOSLENE U OSNOVNIM ŠKOLAMA</t>
  </si>
  <si>
    <t>Aktivnost A106005</t>
  </si>
  <si>
    <t>ERASMUS</t>
  </si>
  <si>
    <t>Naknada troškova zaposlenima</t>
  </si>
  <si>
    <t>STRUČNO OSPOSOBLJAVANJE</t>
  </si>
  <si>
    <t>REDOVNA DJELATNOST OSNOVNIH ŠKOLA</t>
  </si>
  <si>
    <t>TEKUĆE DONACIJE</t>
  </si>
  <si>
    <t>Program 1060</t>
  </si>
  <si>
    <t>PRIJEDLOG PLANA ZA 2020.</t>
  </si>
  <si>
    <t>PROJEKCIJA PLANA ZA 2022.</t>
  </si>
  <si>
    <t>Izvor 1</t>
  </si>
  <si>
    <t xml:space="preserve">OPĆI PRIHODI I PRIMITCI </t>
  </si>
  <si>
    <t>Izvor 1.1.1.</t>
  </si>
  <si>
    <t>PRIHODI IZ NADLEŽNOG PRPRAČUNA</t>
  </si>
  <si>
    <t>OPĆI PRIHODI (nenemjenski)</t>
  </si>
  <si>
    <t>DECENTRALIZIRANA FUNKCIJA-OSN. ŠKOLSTVO</t>
  </si>
  <si>
    <t>FINANCIRANJE TEMELJEMKRITERIJA</t>
  </si>
  <si>
    <t>Ostali financijski rashodii</t>
  </si>
  <si>
    <t>Aktivnost 106202</t>
  </si>
  <si>
    <t>Izvor 2</t>
  </si>
  <si>
    <t>VLASTITI PRIHODI</t>
  </si>
  <si>
    <t>VLASTITI PRIHODI-proračunski korisnici</t>
  </si>
  <si>
    <t>Izvor 3.</t>
  </si>
  <si>
    <t>Izvor 3.9.</t>
  </si>
  <si>
    <t>PRIHODI ZA POSEBNE NAMJENE</t>
  </si>
  <si>
    <t>Rashodi za matrijal i energiju</t>
  </si>
  <si>
    <t>TEKUĆE POMOĆI IZ DRŽAVNOG PRPRAČUNA</t>
  </si>
  <si>
    <t>POMOĆI - PRORAČUNSKI KORISNICI</t>
  </si>
  <si>
    <t>Ostale naknade građanima i kućanstvima iz proračuna - radne bilježnice</t>
  </si>
  <si>
    <t>Plaća (Bruto)</t>
  </si>
  <si>
    <t>OSTALI RASHODI ZA ZAPOSLENE U OSNOVNOM ŠKOLSTVU</t>
  </si>
  <si>
    <t xml:space="preserve">Ostali rashodi za zaposlene </t>
  </si>
  <si>
    <t>STRUČNA VIJEČA, MENTORSTVA NATJECANJA, ST.ISPITI I KURIKULARNA REFORMA</t>
  </si>
  <si>
    <t>Knjige, umjetnička djele i ostale izložbene vrijednosti</t>
  </si>
  <si>
    <t>Izvor 4.3.</t>
  </si>
  <si>
    <t>KAPITALNE POMOĆI IZ DRŽAVNOG PRORAČUNA</t>
  </si>
  <si>
    <t>KAPITALNE POMOĆI IZ DRŽAVNOG PRORAČUNA-proračunski korisnici</t>
  </si>
  <si>
    <t>Izvor 4.3.2.</t>
  </si>
  <si>
    <t>Izvor 4.6.</t>
  </si>
  <si>
    <t>TEK. POM. TEMELJEM PRIJENOSA SREDSTAVA EU I OD MEĐ. ORG.</t>
  </si>
  <si>
    <t>Izvor 4.6.1.</t>
  </si>
  <si>
    <t>TEKUĆE POMOĆI TEM. PRIJENOSA EU-PRORAČUNSKIM KORISNICIMA</t>
  </si>
  <si>
    <t>Tekući projekt T106104</t>
  </si>
  <si>
    <t>Izvor 4.7.</t>
  </si>
  <si>
    <t>TEKUĆE POMOĆI OD IZVANPRORAČUNSKIH KORISNIKA</t>
  </si>
  <si>
    <t>Izvor 4.7.1.</t>
  </si>
  <si>
    <t>TEKUĆE POMOĆI OD IZVANPRORAČUNSKIH KORISNIKA-pro.kor.</t>
  </si>
  <si>
    <t>Naknade  troškova osobama izvan radnog odnosa</t>
  </si>
  <si>
    <t>DONACIJE</t>
  </si>
  <si>
    <t>Izvor 5.</t>
  </si>
  <si>
    <t>Izvor 5.1.</t>
  </si>
  <si>
    <t>Izvor 5.1.2.</t>
  </si>
  <si>
    <t>TEKUĆE DONACIJE-proračunski korisnici</t>
  </si>
  <si>
    <t>FINANCIRANJE TEMELEJM STVARNIH TROŠKOVA</t>
  </si>
  <si>
    <t>Aktivnost A106103</t>
  </si>
  <si>
    <t>Naknade trošlova zaposlenima</t>
  </si>
  <si>
    <t>Tenja, 20.10.2019.</t>
  </si>
  <si>
    <t>PRIJEDLOG REBALANSA FINANCIJSKOG PLANA OSNOVNE ŠKOLE TENJA ZA 2020. I                                                                                                                                                PROJEKCIJA PLANA ZA  2021. I 2022. GODINU</t>
  </si>
  <si>
    <t>Prijedlog plana 
za 2020</t>
  </si>
  <si>
    <t>Projekcija plana 
za 2022.</t>
  </si>
  <si>
    <t>Projekcija plana
za 2021.</t>
  </si>
  <si>
    <t>Prijedlog plana 
za 2020.</t>
  </si>
  <si>
    <t>Projekcija plana 
za 2022</t>
  </si>
  <si>
    <t>Rashodi za materijal i energiju-kurikularna reforma</t>
  </si>
  <si>
    <t>Rashodi za usluge-kurikularna reforma</t>
  </si>
  <si>
    <t>Postrojenja i oprema-kurikularna reforma</t>
  </si>
  <si>
    <t>Materijalni rashodi</t>
  </si>
  <si>
    <t>Rashodi za zaposlene</t>
  </si>
  <si>
    <t>Financijski rashodi</t>
  </si>
  <si>
    <t>Rashodi za nabavu proizvedene dugotrajne imovine</t>
  </si>
  <si>
    <t>Naknade građanima i kućanstvima na temelju osiguranja i druge nagrade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</si>
</sst>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_-* #,##0\ _k_n_-;\-* #,##0\ _k_n_-;_-* &quot;-&quot;??\ _k_n_-;_-@_-"/>
  </numFmts>
  <fonts count="44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8"/>
      <name val="Arial"/>
      <family val="2"/>
    </font>
    <font>
      <b/>
      <sz val="10"/>
      <color theme="1"/>
      <name val="Arial"/>
      <family val="2"/>
      <charset val="238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charset val="238"/>
    </font>
    <font>
      <sz val="10"/>
      <color theme="1"/>
      <name val="Arial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6" applyNumberFormat="0" applyFill="0" applyAlignment="0" applyProtection="0"/>
    <xf numFmtId="0" fontId="12" fillId="9" borderId="0" applyNumberFormat="0" applyBorder="0" applyAlignment="0" applyProtection="0"/>
    <xf numFmtId="0" fontId="34" fillId="0" borderId="0"/>
    <xf numFmtId="0" fontId="13" fillId="0" borderId="7" applyNumberFormat="0" applyFill="0" applyAlignment="0" applyProtection="0"/>
    <xf numFmtId="43" fontId="42" fillId="0" borderId="0" applyFont="0" applyFill="0" applyBorder="0" applyAlignment="0" applyProtection="0"/>
  </cellStyleXfs>
  <cellXfs count="258">
    <xf numFmtId="0" fontId="0" fillId="0" borderId="0" xfId="0" applyNumberFormat="1" applyFill="1" applyBorder="1" applyAlignment="1" applyProtection="1"/>
    <xf numFmtId="0" fontId="14" fillId="0" borderId="0" xfId="0" applyFont="1"/>
    <xf numFmtId="0" fontId="16" fillId="18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1" fontId="14" fillId="0" borderId="0" xfId="0" applyNumberFormat="1" applyFont="1" applyAlignment="1">
      <alignment wrapText="1"/>
    </xf>
    <xf numFmtId="0" fontId="14" fillId="0" borderId="0" xfId="0" applyFont="1" applyAlignment="1">
      <alignment horizontal="right"/>
    </xf>
    <xf numFmtId="0" fontId="15" fillId="0" borderId="11" xfId="0" applyFont="1" applyBorder="1" applyAlignment="1">
      <alignment vertical="center" wrapText="1"/>
    </xf>
    <xf numFmtId="0" fontId="15" fillId="0" borderId="12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1" fontId="15" fillId="0" borderId="15" xfId="0" applyNumberFormat="1" applyFont="1" applyBorder="1" applyAlignment="1">
      <alignment wrapText="1"/>
    </xf>
    <xf numFmtId="3" fontId="14" fillId="0" borderId="16" xfId="0" applyNumberFormat="1" applyFont="1" applyBorder="1"/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4" fillId="0" borderId="0" xfId="0" quotePrefix="1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3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 wrapText="1"/>
    </xf>
    <xf numFmtId="0" fontId="23" fillId="0" borderId="0" xfId="0" quotePrefix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quotePrefix="1" applyNumberFormat="1" applyFont="1" applyFill="1" applyBorder="1" applyAlignment="1" applyProtection="1">
      <alignment horizontal="center" vertical="center"/>
    </xf>
    <xf numFmtId="3" fontId="26" fillId="0" borderId="0" xfId="0" applyNumberFormat="1" applyFont="1" applyFill="1" applyBorder="1" applyAlignment="1" applyProtection="1"/>
    <xf numFmtId="0" fontId="23" fillId="0" borderId="9" xfId="0" quotePrefix="1" applyFont="1" applyBorder="1" applyAlignment="1">
      <alignment horizontal="left" vertical="center" wrapText="1"/>
    </xf>
    <xf numFmtId="0" fontId="23" fillId="0" borderId="9" xfId="0" quotePrefix="1" applyFont="1" applyBorder="1" applyAlignment="1">
      <alignment horizontal="center" vertical="center" wrapText="1"/>
    </xf>
    <xf numFmtId="0" fontId="20" fillId="0" borderId="9" xfId="0" quotePrefix="1" applyNumberFormat="1" applyFont="1" applyFill="1" applyBorder="1" applyAlignment="1" applyProtection="1">
      <alignment horizontal="left" vertical="center"/>
    </xf>
    <xf numFmtId="0" fontId="18" fillId="0" borderId="0" xfId="0" quotePrefix="1" applyNumberFormat="1" applyFont="1" applyFill="1" applyBorder="1" applyAlignment="1" applyProtection="1">
      <alignment horizontal="center" vertical="center"/>
    </xf>
    <xf numFmtId="3" fontId="18" fillId="0" borderId="0" xfId="0" quotePrefix="1" applyNumberFormat="1" applyFont="1" applyFill="1" applyBorder="1" applyAlignment="1" applyProtection="1">
      <alignment horizontal="left"/>
    </xf>
    <xf numFmtId="3" fontId="20" fillId="0" borderId="0" xfId="0" quotePrefix="1" applyNumberFormat="1" applyFont="1" applyFill="1" applyBorder="1" applyAlignment="1" applyProtection="1">
      <alignment horizontal="left"/>
    </xf>
    <xf numFmtId="3" fontId="18" fillId="0" borderId="0" xfId="0" applyNumberFormat="1" applyFont="1" applyFill="1" applyBorder="1" applyAlignment="1" applyProtection="1"/>
    <xf numFmtId="3" fontId="20" fillId="0" borderId="0" xfId="0" quotePrefix="1" applyNumberFormat="1" applyFont="1" applyFill="1" applyBorder="1" applyAlignment="1" applyProtection="1">
      <alignment horizontal="left" wrapText="1"/>
    </xf>
    <xf numFmtId="3" fontId="20" fillId="0" borderId="0" xfId="0" applyNumberFormat="1" applyFont="1" applyFill="1" applyBorder="1" applyAlignment="1" applyProtection="1"/>
    <xf numFmtId="0" fontId="27" fillId="0" borderId="0" xfId="0" quotePrefix="1" applyFont="1" applyBorder="1" applyAlignment="1">
      <alignment horizontal="left" vertical="center"/>
    </xf>
    <xf numFmtId="3" fontId="18" fillId="0" borderId="0" xfId="0" applyNumberFormat="1" applyFont="1" applyFill="1" applyBorder="1" applyAlignment="1" applyProtection="1">
      <alignment horizontal="left"/>
    </xf>
    <xf numFmtId="0" fontId="2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20" fillId="0" borderId="0" xfId="0" quotePrefix="1" applyNumberFormat="1" applyFont="1" applyFill="1" applyBorder="1" applyAlignment="1" applyProtection="1">
      <alignment horizontal="left"/>
    </xf>
    <xf numFmtId="0" fontId="29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left" wrapText="1"/>
    </xf>
    <xf numFmtId="0" fontId="28" fillId="0" borderId="0" xfId="0" applyNumberFormat="1" applyFont="1" applyFill="1" applyBorder="1" applyAlignment="1" applyProtection="1">
      <alignment wrapText="1"/>
    </xf>
    <xf numFmtId="0" fontId="27" fillId="0" borderId="19" xfId="0" quotePrefix="1" applyFont="1" applyBorder="1" applyAlignment="1">
      <alignment horizontal="left" wrapText="1"/>
    </xf>
    <xf numFmtId="0" fontId="27" fillId="0" borderId="9" xfId="0" quotePrefix="1" applyFont="1" applyBorder="1" applyAlignment="1">
      <alignment horizontal="left" wrapText="1"/>
    </xf>
    <xf numFmtId="0" fontId="27" fillId="0" borderId="9" xfId="0" quotePrefix="1" applyFont="1" applyBorder="1" applyAlignment="1">
      <alignment horizontal="center" wrapText="1"/>
    </xf>
    <xf numFmtId="0" fontId="27" fillId="0" borderId="9" xfId="0" quotePrefix="1" applyNumberFormat="1" applyFont="1" applyFill="1" applyBorder="1" applyAlignment="1" applyProtection="1">
      <alignment horizontal="left"/>
    </xf>
    <xf numFmtId="0" fontId="20" fillId="0" borderId="10" xfId="0" applyNumberFormat="1" applyFont="1" applyFill="1" applyBorder="1" applyAlignment="1" applyProtection="1">
      <alignment horizontal="center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3" fontId="27" fillId="0" borderId="10" xfId="0" applyNumberFormat="1" applyFont="1" applyBorder="1" applyAlignment="1">
      <alignment horizontal="right"/>
    </xf>
    <xf numFmtId="3" fontId="27" fillId="0" borderId="10" xfId="0" applyNumberFormat="1" applyFont="1" applyFill="1" applyBorder="1" applyAlignment="1" applyProtection="1">
      <alignment horizontal="right" wrapText="1"/>
    </xf>
    <xf numFmtId="0" fontId="21" fillId="0" borderId="0" xfId="0" quotePrefix="1" applyNumberFormat="1" applyFont="1" applyFill="1" applyBorder="1" applyAlignment="1" applyProtection="1">
      <alignment horizontal="left" wrapText="1"/>
    </xf>
    <xf numFmtId="0" fontId="18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center"/>
    </xf>
    <xf numFmtId="0" fontId="17" fillId="18" borderId="0" xfId="0" applyNumberFormat="1" applyFont="1" applyFill="1" applyBorder="1" applyAlignment="1" applyProtection="1">
      <alignment horizontal="center"/>
    </xf>
    <xf numFmtId="0" fontId="16" fillId="18" borderId="0" xfId="0" applyNumberFormat="1" applyFont="1" applyFill="1" applyBorder="1" applyAlignment="1" applyProtection="1">
      <alignment wrapText="1"/>
    </xf>
    <xf numFmtId="1" fontId="15" fillId="19" borderId="8" xfId="0" applyNumberFormat="1" applyFont="1" applyFill="1" applyBorder="1" applyAlignment="1">
      <alignment horizontal="right" vertical="top" wrapText="1"/>
    </xf>
    <xf numFmtId="1" fontId="15" fillId="19" borderId="20" xfId="0" applyNumberFormat="1" applyFont="1" applyFill="1" applyBorder="1" applyAlignment="1">
      <alignment horizontal="left" wrapText="1"/>
    </xf>
    <xf numFmtId="1" fontId="15" fillId="0" borderId="8" xfId="0" applyNumberFormat="1" applyFont="1" applyFill="1" applyBorder="1" applyAlignment="1">
      <alignment horizontal="right" vertical="top" wrapText="1"/>
    </xf>
    <xf numFmtId="1" fontId="15" fillId="0" borderId="20" xfId="0" applyNumberFormat="1" applyFont="1" applyFill="1" applyBorder="1" applyAlignment="1">
      <alignment horizontal="left" wrapText="1"/>
    </xf>
    <xf numFmtId="0" fontId="20" fillId="0" borderId="0" xfId="0" applyFont="1" applyBorder="1" applyAlignment="1">
      <alignment horizontal="center" vertical="center" wrapText="1"/>
    </xf>
    <xf numFmtId="0" fontId="30" fillId="20" borderId="19" xfId="0" applyFont="1" applyFill="1" applyBorder="1" applyAlignment="1">
      <alignment horizontal="left"/>
    </xf>
    <xf numFmtId="3" fontId="27" fillId="20" borderId="10" xfId="0" applyNumberFormat="1" applyFont="1" applyFill="1" applyBorder="1" applyAlignment="1">
      <alignment horizontal="right"/>
    </xf>
    <xf numFmtId="3" fontId="27" fillId="20" borderId="10" xfId="0" applyNumberFormat="1" applyFont="1" applyFill="1" applyBorder="1" applyAlignment="1" applyProtection="1">
      <alignment horizontal="right" wrapText="1"/>
    </xf>
    <xf numFmtId="0" fontId="14" fillId="20" borderId="9" xfId="0" applyNumberFormat="1" applyFont="1" applyFill="1" applyBorder="1" applyAlignment="1" applyProtection="1"/>
    <xf numFmtId="3" fontId="27" fillId="0" borderId="10" xfId="0" applyNumberFormat="1" applyFont="1" applyFill="1" applyBorder="1" applyAlignment="1">
      <alignment horizontal="right"/>
    </xf>
    <xf numFmtId="3" fontId="27" fillId="21" borderId="19" xfId="0" quotePrefix="1" applyNumberFormat="1" applyFont="1" applyFill="1" applyBorder="1" applyAlignment="1">
      <alignment horizontal="right"/>
    </xf>
    <xf numFmtId="3" fontId="27" fillId="21" borderId="10" xfId="0" applyNumberFormat="1" applyFont="1" applyFill="1" applyBorder="1" applyAlignment="1" applyProtection="1">
      <alignment horizontal="right" wrapText="1"/>
    </xf>
    <xf numFmtId="3" fontId="27" fillId="20" borderId="19" xfId="0" quotePrefix="1" applyNumberFormat="1" applyFont="1" applyFill="1" applyBorder="1" applyAlignment="1">
      <alignment horizontal="right"/>
    </xf>
    <xf numFmtId="3" fontId="28" fillId="0" borderId="0" xfId="0" applyNumberFormat="1" applyFont="1" applyFill="1" applyBorder="1" applyAlignment="1" applyProtection="1"/>
    <xf numFmtId="0" fontId="35" fillId="0" borderId="0" xfId="0" applyNumberFormat="1" applyFont="1" applyFill="1" applyBorder="1" applyAlignment="1" applyProtection="1"/>
    <xf numFmtId="0" fontId="36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right"/>
    </xf>
    <xf numFmtId="0" fontId="18" fillId="0" borderId="0" xfId="0" applyNumberFormat="1" applyFont="1" applyFill="1" applyBorder="1" applyAlignment="1" applyProtection="1"/>
    <xf numFmtId="0" fontId="37" fillId="22" borderId="10" xfId="0" applyNumberFormat="1" applyFont="1" applyFill="1" applyBorder="1" applyAlignment="1" applyProtection="1">
      <alignment wrapText="1"/>
    </xf>
    <xf numFmtId="0" fontId="37" fillId="23" borderId="10" xfId="0" applyNumberFormat="1" applyFont="1" applyFill="1" applyBorder="1" applyAlignment="1" applyProtection="1">
      <alignment wrapText="1"/>
    </xf>
    <xf numFmtId="0" fontId="20" fillId="24" borderId="10" xfId="0" applyNumberFormat="1" applyFont="1" applyFill="1" applyBorder="1" applyAlignment="1" applyProtection="1">
      <alignment wrapText="1"/>
    </xf>
    <xf numFmtId="0" fontId="38" fillId="24" borderId="10" xfId="0" applyNumberFormat="1" applyFont="1" applyFill="1" applyBorder="1" applyAlignment="1" applyProtection="1">
      <alignment wrapText="1"/>
    </xf>
    <xf numFmtId="0" fontId="40" fillId="24" borderId="10" xfId="0" applyNumberFormat="1" applyFont="1" applyFill="1" applyBorder="1" applyAlignment="1" applyProtection="1">
      <alignment wrapText="1"/>
    </xf>
    <xf numFmtId="0" fontId="37" fillId="21" borderId="10" xfId="0" applyNumberFormat="1" applyFont="1" applyFill="1" applyBorder="1" applyAlignment="1" applyProtection="1">
      <alignment wrapText="1"/>
    </xf>
    <xf numFmtId="0" fontId="37" fillId="25" borderId="10" xfId="0" applyNumberFormat="1" applyFont="1" applyFill="1" applyBorder="1" applyAlignment="1" applyProtection="1">
      <alignment wrapText="1"/>
    </xf>
    <xf numFmtId="0" fontId="39" fillId="0" borderId="10" xfId="0" applyNumberFormat="1" applyFont="1" applyFill="1" applyBorder="1" applyAlignment="1" applyProtection="1">
      <alignment wrapText="1"/>
    </xf>
    <xf numFmtId="0" fontId="20" fillId="0" borderId="23" xfId="0" applyNumberFormat="1" applyFont="1" applyFill="1" applyBorder="1" applyAlignment="1" applyProtection="1">
      <alignment horizontal="center"/>
    </xf>
    <xf numFmtId="0" fontId="18" fillId="0" borderId="24" xfId="0" applyNumberFormat="1" applyFont="1" applyFill="1" applyBorder="1" applyAlignment="1" applyProtection="1"/>
    <xf numFmtId="0" fontId="20" fillId="0" borderId="26" xfId="0" applyNumberFormat="1" applyFont="1" applyFill="1" applyBorder="1" applyAlignment="1" applyProtection="1">
      <alignment horizontal="center"/>
    </xf>
    <xf numFmtId="0" fontId="20" fillId="24" borderId="26" xfId="0" applyNumberFormat="1" applyFont="1" applyFill="1" applyBorder="1" applyAlignment="1" applyProtection="1">
      <alignment horizontal="center"/>
    </xf>
    <xf numFmtId="0" fontId="38" fillId="24" borderId="26" xfId="0" applyNumberFormat="1" applyFont="1" applyFill="1" applyBorder="1" applyAlignment="1" applyProtection="1">
      <alignment horizontal="center"/>
    </xf>
    <xf numFmtId="0" fontId="40" fillId="24" borderId="26" xfId="0" applyNumberFormat="1" applyFont="1" applyFill="1" applyBorder="1" applyAlignment="1" applyProtection="1">
      <alignment horizontal="center"/>
    </xf>
    <xf numFmtId="0" fontId="39" fillId="0" borderId="26" xfId="0" applyNumberFormat="1" applyFont="1" applyFill="1" applyBorder="1" applyAlignment="1" applyProtection="1">
      <alignment horizontal="center"/>
    </xf>
    <xf numFmtId="0" fontId="18" fillId="0" borderId="26" xfId="0" applyNumberFormat="1" applyFont="1" applyFill="1" applyBorder="1" applyAlignment="1" applyProtection="1">
      <alignment horizontal="center"/>
    </xf>
    <xf numFmtId="0" fontId="18" fillId="0" borderId="10" xfId="0" applyNumberFormat="1" applyFont="1" applyFill="1" applyBorder="1" applyAlignment="1" applyProtection="1">
      <alignment wrapText="1"/>
    </xf>
    <xf numFmtId="0" fontId="37" fillId="21" borderId="26" xfId="0" applyNumberFormat="1" applyFont="1" applyFill="1" applyBorder="1" applyAlignment="1" applyProtection="1">
      <alignment horizontal="center"/>
    </xf>
    <xf numFmtId="0" fontId="37" fillId="25" borderId="26" xfId="0" applyNumberFormat="1" applyFont="1" applyFill="1" applyBorder="1" applyAlignment="1" applyProtection="1">
      <alignment horizontal="center"/>
    </xf>
    <xf numFmtId="0" fontId="37" fillId="24" borderId="10" xfId="0" applyNumberFormat="1" applyFont="1" applyFill="1" applyBorder="1" applyAlignment="1" applyProtection="1">
      <alignment wrapText="1"/>
    </xf>
    <xf numFmtId="1" fontId="41" fillId="19" borderId="23" xfId="0" applyNumberFormat="1" applyFont="1" applyFill="1" applyBorder="1" applyAlignment="1">
      <alignment horizontal="left" wrapText="1"/>
    </xf>
    <xf numFmtId="0" fontId="41" fillId="0" borderId="24" xfId="0" applyFont="1" applyBorder="1" applyAlignment="1">
      <alignment vertical="center" wrapText="1"/>
    </xf>
    <xf numFmtId="0" fontId="15" fillId="0" borderId="24" xfId="0" applyFont="1" applyBorder="1" applyAlignment="1">
      <alignment vertical="center" wrapText="1"/>
    </xf>
    <xf numFmtId="0" fontId="15" fillId="0" borderId="25" xfId="0" applyFont="1" applyBorder="1" applyAlignment="1">
      <alignment vertical="center" wrapText="1"/>
    </xf>
    <xf numFmtId="0" fontId="18" fillId="0" borderId="0" xfId="0" applyNumberFormat="1" applyFont="1" applyFill="1" applyBorder="1" applyAlignment="1" applyProtection="1"/>
    <xf numFmtId="0" fontId="41" fillId="0" borderId="25" xfId="0" applyFont="1" applyBorder="1" applyAlignment="1">
      <alignment vertical="center" wrapText="1"/>
    </xf>
    <xf numFmtId="1" fontId="41" fillId="19" borderId="26" xfId="0" applyNumberFormat="1" applyFont="1" applyFill="1" applyBorder="1" applyAlignment="1">
      <alignment horizontal="left" wrapText="1"/>
    </xf>
    <xf numFmtId="0" fontId="41" fillId="0" borderId="10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15" fillId="0" borderId="27" xfId="0" applyFont="1" applyBorder="1" applyAlignment="1">
      <alignment vertical="center" wrapText="1"/>
    </xf>
    <xf numFmtId="1" fontId="14" fillId="0" borderId="26" xfId="0" applyNumberFormat="1" applyFont="1" applyBorder="1" applyAlignment="1">
      <alignment horizontal="left" wrapText="1"/>
    </xf>
    <xf numFmtId="3" fontId="14" fillId="0" borderId="10" xfId="0" applyNumberFormat="1" applyFont="1" applyBorder="1"/>
    <xf numFmtId="3" fontId="14" fillId="0" borderId="27" xfId="0" applyNumberFormat="1" applyFont="1" applyBorder="1"/>
    <xf numFmtId="1" fontId="14" fillId="0" borderId="28" xfId="0" applyNumberFormat="1" applyFont="1" applyBorder="1" applyAlignment="1">
      <alignment horizontal="left" wrapText="1"/>
    </xf>
    <xf numFmtId="3" fontId="14" fillId="0" borderId="29" xfId="0" applyNumberFormat="1" applyFont="1" applyBorder="1"/>
    <xf numFmtId="3" fontId="14" fillId="0" borderId="30" xfId="0" applyNumberFormat="1" applyFont="1" applyBorder="1"/>
    <xf numFmtId="1" fontId="41" fillId="0" borderId="23" xfId="0" applyNumberFormat="1" applyFont="1" applyFill="1" applyBorder="1" applyAlignment="1">
      <alignment horizontal="left" wrapText="1"/>
    </xf>
    <xf numFmtId="3" fontId="14" fillId="0" borderId="10" xfId="0" applyNumberFormat="1" applyFont="1" applyBorder="1" applyAlignment="1">
      <alignment horizontal="center" vertical="center" wrapText="1"/>
    </xf>
    <xf numFmtId="3" fontId="14" fillId="0" borderId="10" xfId="0" applyNumberFormat="1" applyFont="1" applyBorder="1" applyAlignment="1">
      <alignment horizontal="center" wrapText="1"/>
    </xf>
    <xf numFmtId="3" fontId="14" fillId="0" borderId="27" xfId="0" applyNumberFormat="1" applyFont="1" applyBorder="1" applyAlignment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37" fillId="24" borderId="26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43" fontId="18" fillId="0" borderId="24" xfId="38" applyFont="1" applyFill="1" applyBorder="1" applyAlignment="1" applyProtection="1"/>
    <xf numFmtId="43" fontId="18" fillId="0" borderId="0" xfId="38" applyFont="1" applyFill="1" applyBorder="1" applyAlignment="1" applyProtection="1"/>
    <xf numFmtId="43" fontId="18" fillId="0" borderId="25" xfId="38" applyFont="1" applyFill="1" applyBorder="1" applyAlignment="1" applyProtection="1"/>
    <xf numFmtId="164" fontId="20" fillId="0" borderId="10" xfId="38" applyNumberFormat="1" applyFont="1" applyFill="1" applyBorder="1" applyAlignment="1" applyProtection="1"/>
    <xf numFmtId="164" fontId="20" fillId="0" borderId="27" xfId="38" applyNumberFormat="1" applyFont="1" applyFill="1" applyBorder="1" applyAlignment="1" applyProtection="1"/>
    <xf numFmtId="164" fontId="18" fillId="0" borderId="10" xfId="38" applyNumberFormat="1" applyFont="1" applyFill="1" applyBorder="1" applyAlignment="1" applyProtection="1"/>
    <xf numFmtId="164" fontId="39" fillId="0" borderId="10" xfId="38" applyNumberFormat="1" applyFont="1" applyFill="1" applyBorder="1" applyAlignment="1" applyProtection="1"/>
    <xf numFmtId="164" fontId="37" fillId="0" borderId="10" xfId="38" applyNumberFormat="1" applyFont="1" applyFill="1" applyBorder="1" applyAlignment="1" applyProtection="1"/>
    <xf numFmtId="164" fontId="16" fillId="18" borderId="10" xfId="38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20" fillId="21" borderId="26" xfId="0" applyNumberFormat="1" applyFont="1" applyFill="1" applyBorder="1" applyAlignment="1" applyProtection="1">
      <alignment horizontal="center"/>
    </xf>
    <xf numFmtId="0" fontId="20" fillId="21" borderId="10" xfId="0" applyNumberFormat="1" applyFont="1" applyFill="1" applyBorder="1" applyAlignment="1" applyProtection="1">
      <alignment wrapText="1"/>
    </xf>
    <xf numFmtId="0" fontId="19" fillId="18" borderId="16" xfId="0" applyNumberFormat="1" applyFont="1" applyFill="1" applyBorder="1" applyAlignment="1" applyProtection="1">
      <alignment horizontal="center" vertical="center" wrapText="1"/>
    </xf>
    <xf numFmtId="0" fontId="19" fillId="18" borderId="17" xfId="0" applyNumberFormat="1" applyFont="1" applyFill="1" applyBorder="1" applyAlignment="1" applyProtection="1">
      <alignment horizontal="center" vertical="center" wrapText="1"/>
    </xf>
    <xf numFmtId="0" fontId="20" fillId="18" borderId="12" xfId="0" applyNumberFormat="1" applyFont="1" applyFill="1" applyBorder="1" applyAlignment="1" applyProtection="1">
      <alignment horizontal="center" vertical="center" wrapText="1"/>
    </xf>
    <xf numFmtId="0" fontId="19" fillId="18" borderId="12" xfId="0" applyNumberFormat="1" applyFont="1" applyFill="1" applyBorder="1" applyAlignment="1" applyProtection="1">
      <alignment horizontal="center" vertical="center" wrapText="1"/>
    </xf>
    <xf numFmtId="0" fontId="20" fillId="18" borderId="13" xfId="0" applyNumberFormat="1" applyFont="1" applyFill="1" applyBorder="1" applyAlignment="1" applyProtection="1">
      <alignment horizontal="center" vertical="center" wrapText="1"/>
    </xf>
    <xf numFmtId="3" fontId="41" fillId="0" borderId="24" xfId="0" applyNumberFormat="1" applyFont="1" applyBorder="1" applyAlignment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164" fontId="20" fillId="21" borderId="10" xfId="38" applyNumberFormat="1" applyFont="1" applyFill="1" applyBorder="1" applyAlignment="1" applyProtection="1"/>
    <xf numFmtId="0" fontId="18" fillId="21" borderId="0" xfId="0" applyNumberFormat="1" applyFont="1" applyFill="1" applyBorder="1" applyAlignment="1" applyProtection="1"/>
    <xf numFmtId="0" fontId="40" fillId="21" borderId="26" xfId="0" applyNumberFormat="1" applyFont="1" applyFill="1" applyBorder="1" applyAlignment="1" applyProtection="1">
      <alignment horizontal="center"/>
    </xf>
    <xf numFmtId="0" fontId="40" fillId="21" borderId="10" xfId="0" applyNumberFormat="1" applyFont="1" applyFill="1" applyBorder="1" applyAlignment="1" applyProtection="1">
      <alignment wrapText="1"/>
    </xf>
    <xf numFmtId="0" fontId="20" fillId="21" borderId="0" xfId="0" applyNumberFormat="1" applyFont="1" applyFill="1" applyBorder="1" applyAlignment="1" applyProtection="1"/>
    <xf numFmtId="164" fontId="20" fillId="26" borderId="10" xfId="38" applyNumberFormat="1" applyFont="1" applyFill="1" applyBorder="1" applyAlignment="1" applyProtection="1"/>
    <xf numFmtId="0" fontId="18" fillId="0" borderId="26" xfId="0" applyNumberFormat="1" applyFont="1" applyFill="1" applyBorder="1" applyAlignment="1" applyProtection="1">
      <alignment horizontal="center" vertical="center"/>
    </xf>
    <xf numFmtId="0" fontId="18" fillId="25" borderId="26" xfId="0" applyNumberFormat="1" applyFont="1" applyFill="1" applyBorder="1" applyAlignment="1" applyProtection="1">
      <alignment horizontal="center"/>
    </xf>
    <xf numFmtId="0" fontId="18" fillId="25" borderId="10" xfId="0" applyNumberFormat="1" applyFont="1" applyFill="1" applyBorder="1" applyAlignment="1" applyProtection="1">
      <alignment wrapText="1"/>
    </xf>
    <xf numFmtId="0" fontId="20" fillId="0" borderId="24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164" fontId="18" fillId="27" borderId="10" xfId="38" applyNumberFormat="1" applyFont="1" applyFill="1" applyBorder="1" applyAlignment="1" applyProtection="1"/>
    <xf numFmtId="164" fontId="18" fillId="27" borderId="27" xfId="38" applyNumberFormat="1" applyFont="1" applyFill="1" applyBorder="1" applyAlignment="1" applyProtection="1"/>
    <xf numFmtId="0" fontId="18" fillId="21" borderId="10" xfId="0" applyNumberFormat="1" applyFont="1" applyFill="1" applyBorder="1" applyAlignment="1" applyProtection="1">
      <alignment wrapText="1"/>
    </xf>
    <xf numFmtId="0" fontId="18" fillId="24" borderId="10" xfId="0" applyNumberFormat="1" applyFont="1" applyFill="1" applyBorder="1" applyAlignment="1" applyProtection="1">
      <alignment wrapText="1"/>
    </xf>
    <xf numFmtId="164" fontId="20" fillId="24" borderId="10" xfId="38" applyNumberFormat="1" applyFont="1" applyFill="1" applyBorder="1" applyAlignment="1" applyProtection="1"/>
    <xf numFmtId="0" fontId="40" fillId="27" borderId="10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38" fillId="27" borderId="26" xfId="0" applyNumberFormat="1" applyFont="1" applyFill="1" applyBorder="1" applyAlignment="1" applyProtection="1">
      <alignment horizontal="center"/>
    </xf>
    <xf numFmtId="0" fontId="18" fillId="24" borderId="26" xfId="0" applyNumberFormat="1" applyFont="1" applyFill="1" applyBorder="1" applyAlignment="1" applyProtection="1">
      <alignment horizontal="center"/>
    </xf>
    <xf numFmtId="0" fontId="18" fillId="21" borderId="26" xfId="0" applyNumberFormat="1" applyFont="1" applyFill="1" applyBorder="1" applyAlignment="1" applyProtection="1">
      <alignment horizontal="center"/>
    </xf>
    <xf numFmtId="164" fontId="39" fillId="21" borderId="10" xfId="38" applyNumberFormat="1" applyFont="1" applyFill="1" applyBorder="1" applyAlignment="1" applyProtection="1"/>
    <xf numFmtId="164" fontId="18" fillId="21" borderId="10" xfId="38" applyNumberFormat="1" applyFont="1" applyFill="1" applyBorder="1" applyAlignment="1" applyProtection="1"/>
    <xf numFmtId="0" fontId="20" fillId="27" borderId="26" xfId="0" applyNumberFormat="1" applyFont="1" applyFill="1" applyBorder="1" applyAlignment="1" applyProtection="1">
      <alignment horizontal="center"/>
    </xf>
    <xf numFmtId="0" fontId="20" fillId="27" borderId="10" xfId="0" applyNumberFormat="1" applyFont="1" applyFill="1" applyBorder="1" applyAlignment="1" applyProtection="1">
      <alignment wrapText="1"/>
    </xf>
    <xf numFmtId="0" fontId="18" fillId="27" borderId="10" xfId="0" applyNumberFormat="1" applyFont="1" applyFill="1" applyBorder="1" applyAlignment="1" applyProtection="1">
      <alignment wrapText="1"/>
    </xf>
    <xf numFmtId="0" fontId="18" fillId="27" borderId="26" xfId="0" applyNumberFormat="1" applyFont="1" applyFill="1" applyBorder="1" applyAlignment="1" applyProtection="1">
      <alignment horizontal="center"/>
    </xf>
    <xf numFmtId="0" fontId="43" fillId="27" borderId="26" xfId="0" applyNumberFormat="1" applyFont="1" applyFill="1" applyBorder="1" applyAlignment="1" applyProtection="1">
      <alignment horizontal="center"/>
    </xf>
    <xf numFmtId="0" fontId="43" fillId="27" borderId="10" xfId="0" applyNumberFormat="1" applyFont="1" applyFill="1" applyBorder="1" applyAlignment="1" applyProtection="1">
      <alignment wrapText="1"/>
    </xf>
    <xf numFmtId="0" fontId="38" fillId="21" borderId="26" xfId="0" applyNumberFormat="1" applyFont="1" applyFill="1" applyBorder="1" applyAlignment="1" applyProtection="1">
      <alignment horizontal="center"/>
    </xf>
    <xf numFmtId="0" fontId="38" fillId="21" borderId="10" xfId="0" applyNumberFormat="1" applyFont="1" applyFill="1" applyBorder="1" applyAlignment="1" applyProtection="1">
      <alignment wrapText="1"/>
    </xf>
    <xf numFmtId="164" fontId="20" fillId="27" borderId="10" xfId="38" applyNumberFormat="1" applyFont="1" applyFill="1" applyBorder="1" applyAlignment="1" applyProtection="1"/>
    <xf numFmtId="0" fontId="40" fillId="27" borderId="26" xfId="0" applyNumberFormat="1" applyFont="1" applyFill="1" applyBorder="1" applyAlignment="1" applyProtection="1">
      <alignment horizontal="center"/>
    </xf>
    <xf numFmtId="0" fontId="37" fillId="27" borderId="26" xfId="0" applyNumberFormat="1" applyFont="1" applyFill="1" applyBorder="1" applyAlignment="1" applyProtection="1">
      <alignment horizontal="center"/>
    </xf>
    <xf numFmtId="0" fontId="37" fillId="27" borderId="10" xfId="0" applyNumberFormat="1" applyFont="1" applyFill="1" applyBorder="1" applyAlignment="1" applyProtection="1">
      <alignment wrapText="1"/>
    </xf>
    <xf numFmtId="0" fontId="43" fillId="27" borderId="26" xfId="0" applyNumberFormat="1" applyFont="1" applyFill="1" applyBorder="1" applyAlignment="1" applyProtection="1">
      <alignment horizontal="left"/>
    </xf>
    <xf numFmtId="0" fontId="43" fillId="27" borderId="10" xfId="0" applyNumberFormat="1" applyFont="1" applyFill="1" applyBorder="1" applyAlignment="1" applyProtection="1"/>
    <xf numFmtId="14" fontId="40" fillId="27" borderId="26" xfId="0" applyNumberFormat="1" applyFont="1" applyFill="1" applyBorder="1" applyAlignment="1" applyProtection="1">
      <alignment horizontal="center"/>
    </xf>
    <xf numFmtId="0" fontId="38" fillId="28" borderId="26" xfId="0" applyNumberFormat="1" applyFont="1" applyFill="1" applyBorder="1" applyAlignment="1" applyProtection="1">
      <alignment horizontal="center"/>
    </xf>
    <xf numFmtId="0" fontId="38" fillId="28" borderId="10" xfId="0" applyNumberFormat="1" applyFont="1" applyFill="1" applyBorder="1" applyAlignment="1" applyProtection="1">
      <alignment wrapText="1"/>
    </xf>
    <xf numFmtId="0" fontId="40" fillId="28" borderId="26" xfId="0" applyNumberFormat="1" applyFont="1" applyFill="1" applyBorder="1" applyAlignment="1" applyProtection="1">
      <alignment horizontal="center"/>
    </xf>
    <xf numFmtId="0" fontId="40" fillId="28" borderId="10" xfId="0" applyNumberFormat="1" applyFont="1" applyFill="1" applyBorder="1" applyAlignment="1" applyProtection="1">
      <alignment wrapText="1"/>
    </xf>
    <xf numFmtId="0" fontId="20" fillId="28" borderId="26" xfId="0" applyNumberFormat="1" applyFont="1" applyFill="1" applyBorder="1" applyAlignment="1" applyProtection="1">
      <alignment horizontal="center"/>
    </xf>
    <xf numFmtId="0" fontId="20" fillId="28" borderId="10" xfId="0" applyNumberFormat="1" applyFont="1" applyFill="1" applyBorder="1" applyAlignment="1" applyProtection="1">
      <alignment wrapText="1"/>
    </xf>
    <xf numFmtId="0" fontId="37" fillId="28" borderId="26" xfId="0" applyNumberFormat="1" applyFont="1" applyFill="1" applyBorder="1" applyAlignment="1" applyProtection="1">
      <alignment horizontal="center"/>
    </xf>
    <xf numFmtId="0" fontId="37" fillId="28" borderId="10" xfId="0" applyNumberFormat="1" applyFont="1" applyFill="1" applyBorder="1" applyAlignment="1" applyProtection="1">
      <alignment wrapText="1"/>
    </xf>
    <xf numFmtId="0" fontId="20" fillId="28" borderId="0" xfId="0" applyNumberFormat="1" applyFont="1" applyFill="1" applyBorder="1" applyAlignment="1" applyProtection="1"/>
    <xf numFmtId="0" fontId="18" fillId="28" borderId="10" xfId="0" applyNumberFormat="1" applyFont="1" applyFill="1" applyBorder="1" applyAlignment="1" applyProtection="1">
      <alignment wrapText="1"/>
    </xf>
    <xf numFmtId="0" fontId="40" fillId="28" borderId="26" xfId="0" applyNumberFormat="1" applyFont="1" applyFill="1" applyBorder="1" applyAlignment="1" applyProtection="1">
      <alignment horizontal="left"/>
    </xf>
    <xf numFmtId="164" fontId="18" fillId="28" borderId="10" xfId="38" applyNumberFormat="1" applyFont="1" applyFill="1" applyBorder="1" applyAlignment="1" applyProtection="1"/>
    <xf numFmtId="164" fontId="20" fillId="28" borderId="10" xfId="38" applyNumberFormat="1" applyFont="1" applyFill="1" applyBorder="1" applyAlignment="1" applyProtection="1"/>
    <xf numFmtId="164" fontId="39" fillId="28" borderId="10" xfId="38" applyNumberFormat="1" applyFont="1" applyFill="1" applyBorder="1" applyAlignment="1" applyProtection="1"/>
    <xf numFmtId="164" fontId="20" fillId="25" borderId="10" xfId="38" applyNumberFormat="1" applyFont="1" applyFill="1" applyBorder="1" applyAlignment="1" applyProtection="1"/>
    <xf numFmtId="3" fontId="20" fillId="21" borderId="10" xfId="0" applyNumberFormat="1" applyFont="1" applyFill="1" applyBorder="1" applyAlignment="1" applyProtection="1">
      <alignment wrapText="1"/>
    </xf>
    <xf numFmtId="0" fontId="15" fillId="0" borderId="32" xfId="0" applyFont="1" applyBorder="1" applyAlignment="1">
      <alignment vertical="center" wrapText="1"/>
    </xf>
    <xf numFmtId="0" fontId="15" fillId="0" borderId="33" xfId="0" applyFont="1" applyBorder="1" applyAlignment="1">
      <alignment vertical="center" wrapText="1"/>
    </xf>
    <xf numFmtId="0" fontId="15" fillId="0" borderId="34" xfId="0" applyFont="1" applyBorder="1" applyAlignment="1">
      <alignment vertical="center" wrapText="1"/>
    </xf>
    <xf numFmtId="1" fontId="41" fillId="19" borderId="35" xfId="0" applyNumberFormat="1" applyFont="1" applyFill="1" applyBorder="1" applyAlignment="1">
      <alignment horizontal="left" wrapText="1"/>
    </xf>
    <xf numFmtId="0" fontId="41" fillId="0" borderId="36" xfId="0" applyFont="1" applyBorder="1" applyAlignment="1">
      <alignment vertical="center" wrapText="1"/>
    </xf>
    <xf numFmtId="0" fontId="41" fillId="0" borderId="36" xfId="0" applyFont="1" applyBorder="1" applyAlignment="1">
      <alignment horizontal="center" vertical="center" wrapText="1"/>
    </xf>
    <xf numFmtId="0" fontId="41" fillId="0" borderId="37" xfId="0" applyFont="1" applyBorder="1" applyAlignment="1">
      <alignment vertical="center" wrapText="1"/>
    </xf>
    <xf numFmtId="3" fontId="41" fillId="0" borderId="10" xfId="0" applyNumberFormat="1" applyFont="1" applyBorder="1" applyAlignment="1">
      <alignment horizontal="center" vertical="center" wrapText="1"/>
    </xf>
    <xf numFmtId="3" fontId="14" fillId="0" borderId="33" xfId="0" applyNumberFormat="1" applyFont="1" applyBorder="1" applyAlignment="1">
      <alignment vertical="center" wrapText="1"/>
    </xf>
    <xf numFmtId="1" fontId="14" fillId="19" borderId="31" xfId="0" applyNumberFormat="1" applyFont="1" applyFill="1" applyBorder="1" applyAlignment="1">
      <alignment horizontal="left" wrapText="1"/>
    </xf>
    <xf numFmtId="0" fontId="43" fillId="27" borderId="26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/>
    <xf numFmtId="164" fontId="20" fillId="29" borderId="10" xfId="38" applyNumberFormat="1" applyFont="1" applyFill="1" applyBorder="1" applyAlignment="1" applyProtection="1"/>
    <xf numFmtId="0" fontId="38" fillId="27" borderId="10" xfId="0" applyNumberFormat="1" applyFont="1" applyFill="1" applyBorder="1" applyAlignment="1" applyProtection="1">
      <alignment wrapText="1"/>
    </xf>
    <xf numFmtId="0" fontId="20" fillId="30" borderId="26" xfId="0" applyNumberFormat="1" applyFont="1" applyFill="1" applyBorder="1" applyAlignment="1" applyProtection="1">
      <alignment horizontal="center"/>
    </xf>
    <xf numFmtId="0" fontId="37" fillId="30" borderId="10" xfId="0" applyNumberFormat="1" applyFont="1" applyFill="1" applyBorder="1" applyAlignment="1" applyProtection="1">
      <alignment wrapText="1"/>
    </xf>
    <xf numFmtId="164" fontId="18" fillId="30" borderId="10" xfId="38" applyNumberFormat="1" applyFont="1" applyFill="1" applyBorder="1" applyAlignment="1" applyProtection="1"/>
    <xf numFmtId="164" fontId="20" fillId="30" borderId="10" xfId="38" applyNumberFormat="1" applyFont="1" applyFill="1" applyBorder="1" applyAlignment="1" applyProtection="1"/>
    <xf numFmtId="164" fontId="18" fillId="24" borderId="10" xfId="38" applyNumberFormat="1" applyFont="1" applyFill="1" applyBorder="1" applyAlignment="1" applyProtection="1"/>
    <xf numFmtId="164" fontId="39" fillId="24" borderId="10" xfId="38" applyNumberFormat="1" applyFont="1" applyFill="1" applyBorder="1" applyAlignment="1" applyProtection="1"/>
    <xf numFmtId="0" fontId="27" fillId="21" borderId="19" xfId="0" applyNumberFormat="1" applyFont="1" applyFill="1" applyBorder="1" applyAlignment="1" applyProtection="1">
      <alignment horizontal="left" wrapText="1"/>
    </xf>
    <xf numFmtId="0" fontId="27" fillId="21" borderId="9" xfId="0" applyNumberFormat="1" applyFont="1" applyFill="1" applyBorder="1" applyAlignment="1" applyProtection="1">
      <alignment horizontal="left" wrapText="1"/>
    </xf>
    <xf numFmtId="0" fontId="27" fillId="21" borderId="21" xfId="0" applyNumberFormat="1" applyFont="1" applyFill="1" applyBorder="1" applyAlignment="1" applyProtection="1">
      <alignment horizontal="left" wrapText="1"/>
    </xf>
    <xf numFmtId="0" fontId="27" fillId="20" borderId="19" xfId="0" applyNumberFormat="1" applyFont="1" applyFill="1" applyBorder="1" applyAlignment="1" applyProtection="1">
      <alignment horizontal="left" wrapText="1"/>
    </xf>
    <xf numFmtId="0" fontId="27" fillId="20" borderId="9" xfId="0" applyNumberFormat="1" applyFont="1" applyFill="1" applyBorder="1" applyAlignment="1" applyProtection="1">
      <alignment horizontal="left" wrapText="1"/>
    </xf>
    <xf numFmtId="0" fontId="27" fillId="20" borderId="21" xfId="0" applyNumberFormat="1" applyFont="1" applyFill="1" applyBorder="1" applyAlignment="1" applyProtection="1">
      <alignment horizontal="left" wrapText="1"/>
    </xf>
    <xf numFmtId="0" fontId="33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1" fillId="0" borderId="0" xfId="0" quotePrefix="1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30" fillId="0" borderId="19" xfId="0" applyNumberFormat="1" applyFont="1" applyFill="1" applyBorder="1" applyAlignment="1" applyProtection="1">
      <alignment horizontal="left" wrapText="1"/>
    </xf>
    <xf numFmtId="0" fontId="31" fillId="0" borderId="9" xfId="0" applyNumberFormat="1" applyFont="1" applyFill="1" applyBorder="1" applyAlignment="1" applyProtection="1">
      <alignment wrapText="1"/>
    </xf>
    <xf numFmtId="0" fontId="30" fillId="20" borderId="19" xfId="0" quotePrefix="1" applyNumberFormat="1" applyFont="1" applyFill="1" applyBorder="1" applyAlignment="1" applyProtection="1">
      <alignment horizontal="left" wrapText="1"/>
    </xf>
    <xf numFmtId="0" fontId="31" fillId="20" borderId="9" xfId="0" applyNumberFormat="1" applyFont="1" applyFill="1" applyBorder="1" applyAlignment="1" applyProtection="1">
      <alignment wrapText="1"/>
    </xf>
    <xf numFmtId="0" fontId="30" fillId="0" borderId="19" xfId="0" quotePrefix="1" applyNumberFormat="1" applyFont="1" applyFill="1" applyBorder="1" applyAlignment="1" applyProtection="1">
      <alignment horizontal="left" wrapText="1"/>
    </xf>
    <xf numFmtId="0" fontId="30" fillId="0" borderId="19" xfId="0" quotePrefix="1" applyFont="1" applyFill="1" applyBorder="1" applyAlignment="1">
      <alignment horizontal="left"/>
    </xf>
    <xf numFmtId="0" fontId="14" fillId="0" borderId="9" xfId="0" applyNumberFormat="1" applyFont="1" applyFill="1" applyBorder="1" applyAlignment="1" applyProtection="1"/>
    <xf numFmtId="0" fontId="14" fillId="0" borderId="9" xfId="0" applyNumberFormat="1" applyFont="1" applyFill="1" applyBorder="1" applyAlignment="1" applyProtection="1">
      <alignment wrapText="1"/>
    </xf>
    <xf numFmtId="0" fontId="30" fillId="0" borderId="19" xfId="0" quotePrefix="1" applyFont="1" applyBorder="1" applyAlignment="1">
      <alignment horizontal="left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32" fillId="0" borderId="0" xfId="0" applyNumberFormat="1" applyFont="1" applyFill="1" applyBorder="1" applyAlignment="1" applyProtection="1">
      <alignment horizontal="left"/>
    </xf>
    <xf numFmtId="0" fontId="18" fillId="0" borderId="0" xfId="0" applyNumberFormat="1" applyFont="1" applyFill="1" applyBorder="1" applyAlignment="1" applyProtection="1">
      <alignment vertical="center" wrapText="1"/>
    </xf>
    <xf numFmtId="0" fontId="30" fillId="20" borderId="19" xfId="0" applyNumberFormat="1" applyFont="1" applyFill="1" applyBorder="1" applyAlignment="1" applyProtection="1">
      <alignment horizontal="left" wrapText="1"/>
    </xf>
    <xf numFmtId="0" fontId="14" fillId="20" borderId="9" xfId="0" applyNumberFormat="1" applyFont="1" applyFill="1" applyBorder="1" applyAlignment="1" applyProtection="1"/>
    <xf numFmtId="0" fontId="21" fillId="0" borderId="22" xfId="0" quotePrefix="1" applyNumberFormat="1" applyFont="1" applyFill="1" applyBorder="1" applyAlignment="1" applyProtection="1">
      <alignment horizontal="left" wrapText="1"/>
    </xf>
    <xf numFmtId="0" fontId="28" fillId="0" borderId="22" xfId="0" applyNumberFormat="1" applyFont="1" applyFill="1" applyBorder="1" applyAlignment="1" applyProtection="1">
      <alignment wrapText="1"/>
    </xf>
    <xf numFmtId="0" fontId="30" fillId="0" borderId="16" xfId="0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horizontal="center" vertical="center"/>
    </xf>
    <xf numFmtId="0" fontId="31" fillId="0" borderId="18" xfId="0" applyFont="1" applyFill="1" applyBorder="1" applyAlignment="1">
      <alignment horizontal="center" vertical="center"/>
    </xf>
    <xf numFmtId="3" fontId="15" fillId="0" borderId="16" xfId="0" applyNumberFormat="1" applyFont="1" applyBorder="1" applyAlignment="1">
      <alignment horizontal="center"/>
    </xf>
    <xf numFmtId="3" fontId="15" fillId="0" borderId="17" xfId="0" applyNumberFormat="1" applyFont="1" applyBorder="1" applyAlignment="1">
      <alignment horizontal="center"/>
    </xf>
    <xf numFmtId="3" fontId="15" fillId="0" borderId="18" xfId="0" applyNumberFormat="1" applyFont="1" applyBorder="1" applyAlignment="1">
      <alignment horizontal="center"/>
    </xf>
    <xf numFmtId="0" fontId="21" fillId="0" borderId="0" xfId="0" applyNumberFormat="1" applyFont="1" applyFill="1" applyBorder="1" applyAlignment="1" applyProtection="1">
      <alignment horizontal="center" vertical="center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38" builtinId="3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" xfId="0" builtinId="0"/>
    <cellStyle name="Normalno 2" xfId="36"/>
    <cellStyle name="Total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278" name="Line 1">
          <a:extLst>
            <a:ext uri="{FF2B5EF4-FFF2-40B4-BE49-F238E27FC236}">
              <a16:creationId xmlns:a16="http://schemas.microsoft.com/office/drawing/2014/main" xmlns="" id="{00000000-0008-0000-0100-0000E6080000}"/>
            </a:ext>
          </a:extLst>
        </xdr:cNvPr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279" name="Line 2">
          <a:extLst>
            <a:ext uri="{FF2B5EF4-FFF2-40B4-BE49-F238E27FC236}">
              <a16:creationId xmlns:a16="http://schemas.microsoft.com/office/drawing/2014/main" xmlns="" id="{00000000-0008-0000-0100-0000E7080000}"/>
            </a:ext>
          </a:extLst>
        </xdr:cNvPr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16</xdr:row>
      <xdr:rowOff>19050</xdr:rowOff>
    </xdr:from>
    <xdr:to>
      <xdr:col>1</xdr:col>
      <xdr:colOff>0</xdr:colOff>
      <xdr:row>18</xdr:row>
      <xdr:rowOff>0</xdr:rowOff>
    </xdr:to>
    <xdr:sp macro="" textlink="">
      <xdr:nvSpPr>
        <xdr:cNvPr id="2280" name="Line 1">
          <a:extLst>
            <a:ext uri="{FF2B5EF4-FFF2-40B4-BE49-F238E27FC236}">
              <a16:creationId xmlns:a16="http://schemas.microsoft.com/office/drawing/2014/main" xmlns="" id="{00000000-0008-0000-0100-0000E8080000}"/>
            </a:ext>
          </a:extLst>
        </xdr:cNvPr>
        <xdr:cNvSpPr>
          <a:spLocks noChangeShapeType="1"/>
        </xdr:cNvSpPr>
      </xdr:nvSpPr>
      <xdr:spPr bwMode="auto">
        <a:xfrm>
          <a:off x="19050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16</xdr:row>
      <xdr:rowOff>19050</xdr:rowOff>
    </xdr:from>
    <xdr:to>
      <xdr:col>0</xdr:col>
      <xdr:colOff>1057275</xdr:colOff>
      <xdr:row>18</xdr:row>
      <xdr:rowOff>0</xdr:rowOff>
    </xdr:to>
    <xdr:sp macro="" textlink="">
      <xdr:nvSpPr>
        <xdr:cNvPr id="2281" name="Line 2">
          <a:extLst>
            <a:ext uri="{FF2B5EF4-FFF2-40B4-BE49-F238E27FC236}">
              <a16:creationId xmlns:a16="http://schemas.microsoft.com/office/drawing/2014/main" xmlns="" id="{00000000-0008-0000-0100-0000E9080000}"/>
            </a:ext>
          </a:extLst>
        </xdr:cNvPr>
        <xdr:cNvSpPr>
          <a:spLocks noChangeShapeType="1"/>
        </xdr:cNvSpPr>
      </xdr:nvSpPr>
      <xdr:spPr bwMode="auto">
        <a:xfrm>
          <a:off x="9525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30</xdr:row>
      <xdr:rowOff>19050</xdr:rowOff>
    </xdr:from>
    <xdr:to>
      <xdr:col>1</xdr:col>
      <xdr:colOff>0</xdr:colOff>
      <xdr:row>32</xdr:row>
      <xdr:rowOff>0</xdr:rowOff>
    </xdr:to>
    <xdr:sp macro="" textlink="">
      <xdr:nvSpPr>
        <xdr:cNvPr id="2282" name="Line 1">
          <a:extLst>
            <a:ext uri="{FF2B5EF4-FFF2-40B4-BE49-F238E27FC236}">
              <a16:creationId xmlns:a16="http://schemas.microsoft.com/office/drawing/2014/main" xmlns="" id="{00000000-0008-0000-0100-0000EA080000}"/>
            </a:ext>
          </a:extLst>
        </xdr:cNvPr>
        <xdr:cNvSpPr>
          <a:spLocks noChangeShapeType="1"/>
        </xdr:cNvSpPr>
      </xdr:nvSpPr>
      <xdr:spPr bwMode="auto">
        <a:xfrm>
          <a:off x="19050" y="802005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30</xdr:row>
      <xdr:rowOff>19050</xdr:rowOff>
    </xdr:from>
    <xdr:to>
      <xdr:col>0</xdr:col>
      <xdr:colOff>1057275</xdr:colOff>
      <xdr:row>32</xdr:row>
      <xdr:rowOff>0</xdr:rowOff>
    </xdr:to>
    <xdr:sp macro="" textlink="">
      <xdr:nvSpPr>
        <xdr:cNvPr id="2283" name="Line 2">
          <a:extLst>
            <a:ext uri="{FF2B5EF4-FFF2-40B4-BE49-F238E27FC236}">
              <a16:creationId xmlns:a16="http://schemas.microsoft.com/office/drawing/2014/main" xmlns="" id="{00000000-0008-0000-0100-0000EB080000}"/>
            </a:ext>
          </a:extLst>
        </xdr:cNvPr>
        <xdr:cNvSpPr>
          <a:spLocks noChangeShapeType="1"/>
        </xdr:cNvSpPr>
      </xdr:nvSpPr>
      <xdr:spPr bwMode="auto">
        <a:xfrm>
          <a:off x="9525" y="802005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K45"/>
  <sheetViews>
    <sheetView tabSelected="1" view="pageBreakPreview" topLeftCell="A4" zoomScaleSheetLayoutView="100" workbookViewId="0">
      <selection activeCell="A18" sqref="A18:H18"/>
    </sheetView>
  </sheetViews>
  <sheetFormatPr defaultColWidth="11.42578125" defaultRowHeight="12.75" x14ac:dyDescent="0.2"/>
  <cols>
    <col min="1" max="2" width="4.28515625" style="3" customWidth="1"/>
    <col min="3" max="3" width="5.5703125" style="3" customWidth="1"/>
    <col min="4" max="4" width="5.28515625" style="64" customWidth="1"/>
    <col min="5" max="5" width="44.7109375" style="3" customWidth="1"/>
    <col min="6" max="6" width="15.85546875" style="3" bestFit="1" customWidth="1"/>
    <col min="7" max="7" width="17.28515625" style="3" customWidth="1"/>
    <col min="8" max="8" width="16.7109375" style="3" customWidth="1"/>
    <col min="9" max="9" width="11.42578125" style="3"/>
    <col min="10" max="10" width="16.28515625" style="3" bestFit="1" customWidth="1"/>
    <col min="11" max="11" width="21.7109375" style="3" bestFit="1" customWidth="1"/>
    <col min="12" max="16384" width="11.42578125" style="3"/>
  </cols>
  <sheetData>
    <row r="2" spans="1:10" ht="15" x14ac:dyDescent="0.25">
      <c r="A2" s="245"/>
      <c r="B2" s="245"/>
      <c r="C2" s="245"/>
      <c r="D2" s="245"/>
      <c r="E2" s="245"/>
      <c r="F2" s="245"/>
      <c r="G2" s="245"/>
      <c r="H2" s="245"/>
    </row>
    <row r="3" spans="1:10" ht="48" customHeight="1" x14ac:dyDescent="0.2">
      <c r="A3" s="244" t="s">
        <v>138</v>
      </c>
      <c r="B3" s="244"/>
      <c r="C3" s="244"/>
      <c r="D3" s="244"/>
      <c r="E3" s="244"/>
      <c r="F3" s="244"/>
      <c r="G3" s="244"/>
      <c r="H3" s="244"/>
    </row>
    <row r="4" spans="1:10" s="51" customFormat="1" ht="26.25" customHeight="1" x14ac:dyDescent="0.2">
      <c r="A4" s="244" t="s">
        <v>32</v>
      </c>
      <c r="B4" s="244"/>
      <c r="C4" s="244"/>
      <c r="D4" s="244"/>
      <c r="E4" s="244"/>
      <c r="F4" s="244"/>
      <c r="G4" s="246"/>
      <c r="H4" s="246"/>
    </row>
    <row r="5" spans="1:10" ht="15.75" customHeight="1" x14ac:dyDescent="0.25">
      <c r="A5" s="52"/>
      <c r="B5" s="53"/>
      <c r="C5" s="53"/>
      <c r="D5" s="53"/>
      <c r="E5" s="53"/>
    </row>
    <row r="6" spans="1:10" ht="27.75" customHeight="1" x14ac:dyDescent="0.25">
      <c r="A6" s="54"/>
      <c r="B6" s="55"/>
      <c r="C6" s="55"/>
      <c r="D6" s="56"/>
      <c r="E6" s="57"/>
      <c r="F6" s="58" t="s">
        <v>139</v>
      </c>
      <c r="G6" s="58" t="s">
        <v>43</v>
      </c>
      <c r="H6" s="59" t="s">
        <v>140</v>
      </c>
      <c r="I6" s="60"/>
    </row>
    <row r="7" spans="1:10" ht="27.75" customHeight="1" x14ac:dyDescent="0.25">
      <c r="A7" s="247" t="s">
        <v>33</v>
      </c>
      <c r="B7" s="238"/>
      <c r="C7" s="238"/>
      <c r="D7" s="238"/>
      <c r="E7" s="248"/>
      <c r="F7" s="74">
        <v>10727571</v>
      </c>
      <c r="G7" s="74">
        <v>10942122</v>
      </c>
      <c r="H7" s="74">
        <v>11160965</v>
      </c>
      <c r="I7" s="72"/>
    </row>
    <row r="8" spans="1:10" ht="22.5" customHeight="1" x14ac:dyDescent="0.25">
      <c r="A8" s="235" t="s">
        <v>0</v>
      </c>
      <c r="B8" s="236"/>
      <c r="C8" s="236"/>
      <c r="D8" s="236"/>
      <c r="E8" s="241"/>
      <c r="F8" s="77">
        <v>10727571</v>
      </c>
      <c r="G8" s="77">
        <v>10942122</v>
      </c>
      <c r="H8" s="77">
        <v>11160965</v>
      </c>
    </row>
    <row r="9" spans="1:10" ht="22.5" customHeight="1" x14ac:dyDescent="0.25">
      <c r="A9" s="240" t="s">
        <v>35</v>
      </c>
      <c r="B9" s="241"/>
      <c r="C9" s="241"/>
      <c r="D9" s="241"/>
      <c r="E9" s="241"/>
      <c r="F9" s="77"/>
      <c r="G9" s="77"/>
      <c r="H9" s="77"/>
    </row>
    <row r="10" spans="1:10" ht="22.5" customHeight="1" x14ac:dyDescent="0.25">
      <c r="A10" s="73" t="s">
        <v>34</v>
      </c>
      <c r="B10" s="76"/>
      <c r="C10" s="76"/>
      <c r="D10" s="76"/>
      <c r="E10" s="76"/>
      <c r="F10" s="74">
        <v>10727571</v>
      </c>
      <c r="G10" s="74">
        <v>10942122</v>
      </c>
      <c r="H10" s="74">
        <v>11160965</v>
      </c>
    </row>
    <row r="11" spans="1:10" ht="22.5" customHeight="1" x14ac:dyDescent="0.25">
      <c r="A11" s="239" t="s">
        <v>1</v>
      </c>
      <c r="B11" s="236"/>
      <c r="C11" s="236"/>
      <c r="D11" s="236"/>
      <c r="E11" s="242"/>
      <c r="F11" s="77">
        <v>10727571</v>
      </c>
      <c r="G11" s="77">
        <v>10942122</v>
      </c>
      <c r="H11" s="62">
        <v>11160965</v>
      </c>
      <c r="I11" s="41"/>
      <c r="J11" s="41"/>
    </row>
    <row r="12" spans="1:10" ht="22.5" customHeight="1" x14ac:dyDescent="0.25">
      <c r="A12" s="243" t="s">
        <v>39</v>
      </c>
      <c r="B12" s="241"/>
      <c r="C12" s="241"/>
      <c r="D12" s="241"/>
      <c r="E12" s="241"/>
      <c r="F12" s="61"/>
      <c r="G12" s="61"/>
      <c r="H12" s="62"/>
      <c r="I12" s="41"/>
      <c r="J12" s="41"/>
    </row>
    <row r="13" spans="1:10" ht="22.5" customHeight="1" x14ac:dyDescent="0.25">
      <c r="A13" s="237" t="s">
        <v>2</v>
      </c>
      <c r="B13" s="238"/>
      <c r="C13" s="238"/>
      <c r="D13" s="238"/>
      <c r="E13" s="238"/>
      <c r="F13" s="75">
        <f>+F7-F10</f>
        <v>0</v>
      </c>
      <c r="G13" s="75">
        <f>+G7-G10</f>
        <v>0</v>
      </c>
      <c r="H13" s="75">
        <f>+H7-H10</f>
        <v>0</v>
      </c>
      <c r="J13" s="41"/>
    </row>
    <row r="14" spans="1:10" ht="25.5" customHeight="1" x14ac:dyDescent="0.2">
      <c r="A14" s="244"/>
      <c r="B14" s="233"/>
      <c r="C14" s="233"/>
      <c r="D14" s="233"/>
      <c r="E14" s="233"/>
      <c r="F14" s="234"/>
      <c r="G14" s="234"/>
      <c r="H14" s="234"/>
    </row>
    <row r="15" spans="1:10" ht="27.75" customHeight="1" x14ac:dyDescent="0.25">
      <c r="A15" s="54"/>
      <c r="B15" s="55"/>
      <c r="C15" s="55"/>
      <c r="D15" s="56"/>
      <c r="E15" s="57"/>
      <c r="F15" s="58" t="s">
        <v>139</v>
      </c>
      <c r="G15" s="58" t="s">
        <v>141</v>
      </c>
      <c r="H15" s="59" t="s">
        <v>140</v>
      </c>
      <c r="J15" s="41"/>
    </row>
    <row r="16" spans="1:10" ht="30.75" customHeight="1" x14ac:dyDescent="0.25">
      <c r="A16" s="224" t="s">
        <v>40</v>
      </c>
      <c r="B16" s="225"/>
      <c r="C16" s="225"/>
      <c r="D16" s="225"/>
      <c r="E16" s="226"/>
      <c r="F16" s="78"/>
      <c r="G16" s="78"/>
      <c r="H16" s="79"/>
      <c r="J16" s="41"/>
    </row>
    <row r="17" spans="1:11" ht="34.5" customHeight="1" x14ac:dyDescent="0.25">
      <c r="A17" s="227" t="s">
        <v>41</v>
      </c>
      <c r="B17" s="228"/>
      <c r="C17" s="228"/>
      <c r="D17" s="228"/>
      <c r="E17" s="229"/>
      <c r="F17" s="80">
        <v>50877</v>
      </c>
      <c r="G17" s="80">
        <v>50877</v>
      </c>
      <c r="H17" s="75">
        <v>50877</v>
      </c>
      <c r="J17" s="41"/>
    </row>
    <row r="18" spans="1:11" s="46" customFormat="1" ht="25.5" customHeight="1" x14ac:dyDescent="0.25">
      <c r="A18" s="232"/>
      <c r="B18" s="233"/>
      <c r="C18" s="233"/>
      <c r="D18" s="233"/>
      <c r="E18" s="233"/>
      <c r="F18" s="234"/>
      <c r="G18" s="234"/>
      <c r="H18" s="234"/>
      <c r="J18" s="81"/>
    </row>
    <row r="19" spans="1:11" s="46" customFormat="1" ht="27.75" customHeight="1" x14ac:dyDescent="0.25">
      <c r="A19" s="54"/>
      <c r="B19" s="55"/>
      <c r="C19" s="55"/>
      <c r="D19" s="56"/>
      <c r="E19" s="57"/>
      <c r="F19" s="58" t="s">
        <v>142</v>
      </c>
      <c r="G19" s="58" t="s">
        <v>141</v>
      </c>
      <c r="H19" s="59" t="s">
        <v>143</v>
      </c>
      <c r="J19" s="81"/>
      <c r="K19" s="81"/>
    </row>
    <row r="20" spans="1:11" s="46" customFormat="1" ht="22.5" customHeight="1" x14ac:dyDescent="0.25">
      <c r="A20" s="235" t="s">
        <v>3</v>
      </c>
      <c r="B20" s="236"/>
      <c r="C20" s="236"/>
      <c r="D20" s="236"/>
      <c r="E20" s="236"/>
      <c r="F20" s="61"/>
      <c r="G20" s="61"/>
      <c r="H20" s="61"/>
      <c r="J20" s="81"/>
    </row>
    <row r="21" spans="1:11" s="46" customFormat="1" ht="33.75" customHeight="1" x14ac:dyDescent="0.25">
      <c r="A21" s="235" t="s">
        <v>4</v>
      </c>
      <c r="B21" s="236"/>
      <c r="C21" s="236"/>
      <c r="D21" s="236"/>
      <c r="E21" s="236"/>
      <c r="F21" s="61"/>
      <c r="G21" s="61"/>
      <c r="H21" s="61"/>
    </row>
    <row r="22" spans="1:11" s="46" customFormat="1" ht="22.5" customHeight="1" x14ac:dyDescent="0.25">
      <c r="A22" s="237" t="s">
        <v>5</v>
      </c>
      <c r="B22" s="238"/>
      <c r="C22" s="238"/>
      <c r="D22" s="238"/>
      <c r="E22" s="238"/>
      <c r="F22" s="74">
        <f>F20-F21</f>
        <v>0</v>
      </c>
      <c r="G22" s="74">
        <f>G20-G21</f>
        <v>0</v>
      </c>
      <c r="H22" s="74">
        <f>H20-H21</f>
        <v>0</v>
      </c>
      <c r="J22" s="82"/>
      <c r="K22" s="81"/>
    </row>
    <row r="23" spans="1:11" s="46" customFormat="1" ht="25.5" customHeight="1" x14ac:dyDescent="0.25">
      <c r="A23" s="232"/>
      <c r="B23" s="233"/>
      <c r="C23" s="233"/>
      <c r="D23" s="233"/>
      <c r="E23" s="233"/>
      <c r="F23" s="234"/>
      <c r="G23" s="234"/>
      <c r="H23" s="234"/>
    </row>
    <row r="24" spans="1:11" s="46" customFormat="1" ht="22.5" customHeight="1" x14ac:dyDescent="0.25">
      <c r="A24" s="239" t="s">
        <v>6</v>
      </c>
      <c r="B24" s="236"/>
      <c r="C24" s="236"/>
      <c r="D24" s="236"/>
      <c r="E24" s="236"/>
      <c r="F24" s="61">
        <v>0</v>
      </c>
      <c r="G24" s="61">
        <v>0</v>
      </c>
      <c r="H24" s="61">
        <v>0</v>
      </c>
    </row>
    <row r="25" spans="1:11" s="46" customFormat="1" ht="18" customHeight="1" x14ac:dyDescent="0.25">
      <c r="A25" s="63"/>
      <c r="B25" s="53"/>
      <c r="C25" s="53"/>
      <c r="D25" s="53"/>
      <c r="E25" s="53"/>
    </row>
    <row r="26" spans="1:11" ht="42" customHeight="1" x14ac:dyDescent="0.25">
      <c r="A26" s="230" t="s">
        <v>42</v>
      </c>
      <c r="B26" s="231"/>
      <c r="C26" s="231"/>
      <c r="D26" s="231"/>
      <c r="E26" s="231"/>
      <c r="F26" s="231"/>
      <c r="G26" s="231"/>
      <c r="H26" s="231"/>
    </row>
    <row r="27" spans="1:11" x14ac:dyDescent="0.2">
      <c r="E27" s="83"/>
    </row>
    <row r="31" spans="1:11" x14ac:dyDescent="0.2">
      <c r="F31" s="41"/>
      <c r="G31" s="41"/>
      <c r="H31" s="41"/>
    </row>
    <row r="32" spans="1:11" x14ac:dyDescent="0.2">
      <c r="F32" s="41"/>
      <c r="G32" s="41"/>
      <c r="H32" s="41"/>
    </row>
    <row r="33" spans="5:8" x14ac:dyDescent="0.2">
      <c r="E33" s="84"/>
      <c r="F33" s="43"/>
      <c r="G33" s="43"/>
      <c r="H33" s="43"/>
    </row>
    <row r="34" spans="5:8" x14ac:dyDescent="0.2">
      <c r="E34" s="84"/>
      <c r="F34" s="41"/>
      <c r="G34" s="41"/>
      <c r="H34" s="41"/>
    </row>
    <row r="35" spans="5:8" x14ac:dyDescent="0.2">
      <c r="E35" s="84"/>
      <c r="F35" s="41"/>
      <c r="G35" s="41"/>
      <c r="H35" s="41"/>
    </row>
    <row r="36" spans="5:8" x14ac:dyDescent="0.2">
      <c r="E36" s="84"/>
      <c r="F36" s="41"/>
      <c r="G36" s="41"/>
      <c r="H36" s="41"/>
    </row>
    <row r="37" spans="5:8" x14ac:dyDescent="0.2">
      <c r="E37" s="84"/>
      <c r="F37" s="41"/>
      <c r="G37" s="41"/>
      <c r="H37" s="41"/>
    </row>
    <row r="38" spans="5:8" x14ac:dyDescent="0.2">
      <c r="E38" s="84"/>
    </row>
    <row r="43" spans="5:8" x14ac:dyDescent="0.2">
      <c r="F43" s="41"/>
    </row>
    <row r="44" spans="5:8" x14ac:dyDescent="0.2">
      <c r="F44" s="41"/>
    </row>
    <row r="45" spans="5:8" x14ac:dyDescent="0.2">
      <c r="F45" s="41"/>
    </row>
  </sheetData>
  <mergeCells count="19"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17:E17"/>
    <mergeCell ref="A26:H26"/>
    <mergeCell ref="A18:H18"/>
    <mergeCell ref="A20:E20"/>
    <mergeCell ref="A21:E21"/>
    <mergeCell ref="A22:E22"/>
    <mergeCell ref="A23:H23"/>
    <mergeCell ref="A24:E2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8"/>
  <sheetViews>
    <sheetView view="pageBreakPreview" topLeftCell="A28" zoomScale="120" zoomScaleSheetLayoutView="120" workbookViewId="0">
      <selection activeCell="B43" sqref="B43:H43"/>
    </sheetView>
  </sheetViews>
  <sheetFormatPr defaultColWidth="11.42578125" defaultRowHeight="12.75" x14ac:dyDescent="0.2"/>
  <cols>
    <col min="1" max="1" width="16" style="16" customWidth="1"/>
    <col min="2" max="3" width="17.5703125" style="16" customWidth="1"/>
    <col min="4" max="4" width="17.5703125" style="47" customWidth="1"/>
    <col min="5" max="8" width="17.5703125" style="3" customWidth="1"/>
    <col min="9" max="9" width="7.85546875" style="3" customWidth="1"/>
    <col min="10" max="10" width="14.28515625" style="3" customWidth="1"/>
    <col min="11" max="11" width="7.85546875" style="3" customWidth="1"/>
    <col min="12" max="16384" width="11.42578125" style="3"/>
  </cols>
  <sheetData>
    <row r="1" spans="1:8" ht="24" customHeight="1" x14ac:dyDescent="0.2">
      <c r="A1" s="244" t="s">
        <v>7</v>
      </c>
      <c r="B1" s="244"/>
      <c r="C1" s="244"/>
      <c r="D1" s="244"/>
      <c r="E1" s="244"/>
      <c r="F1" s="244"/>
      <c r="G1" s="244"/>
      <c r="H1" s="244"/>
    </row>
    <row r="2" spans="1:8" s="1" customFormat="1" ht="13.5" thickBot="1" x14ac:dyDescent="0.25">
      <c r="A2" s="8"/>
      <c r="H2" s="9" t="s">
        <v>8</v>
      </c>
    </row>
    <row r="3" spans="1:8" s="1" customFormat="1" ht="26.25" thickBot="1" x14ac:dyDescent="0.25">
      <c r="A3" s="68" t="s">
        <v>9</v>
      </c>
      <c r="B3" s="251">
        <v>2020</v>
      </c>
      <c r="C3" s="252"/>
      <c r="D3" s="252"/>
      <c r="E3" s="252"/>
      <c r="F3" s="252"/>
      <c r="G3" s="252"/>
      <c r="H3" s="253"/>
    </row>
    <row r="4" spans="1:8" s="1" customFormat="1" ht="90" thickBot="1" x14ac:dyDescent="0.25">
      <c r="A4" s="69" t="s">
        <v>10</v>
      </c>
      <c r="B4" s="10" t="s">
        <v>11</v>
      </c>
      <c r="C4" s="11" t="s">
        <v>12</v>
      </c>
      <c r="D4" s="11" t="s">
        <v>13</v>
      </c>
      <c r="E4" s="11" t="s">
        <v>14</v>
      </c>
      <c r="F4" s="11" t="s">
        <v>15</v>
      </c>
      <c r="G4" s="11" t="s">
        <v>36</v>
      </c>
      <c r="H4" s="12" t="s">
        <v>17</v>
      </c>
    </row>
    <row r="5" spans="1:8" s="1" customFormat="1" ht="13.5" thickBot="1" x14ac:dyDescent="0.25">
      <c r="A5" s="213">
        <v>634</v>
      </c>
      <c r="B5" s="204"/>
      <c r="C5" s="205"/>
      <c r="D5" s="205"/>
      <c r="E5" s="212">
        <v>10000</v>
      </c>
      <c r="F5" s="205"/>
      <c r="G5" s="205"/>
      <c r="H5" s="206"/>
    </row>
    <row r="6" spans="1:8" s="1" customFormat="1" x14ac:dyDescent="0.2">
      <c r="A6" s="106">
        <v>636</v>
      </c>
      <c r="B6" s="107"/>
      <c r="C6" s="107"/>
      <c r="D6" s="107"/>
      <c r="E6" s="147">
        <v>9101000</v>
      </c>
      <c r="F6" s="107"/>
      <c r="G6" s="107"/>
      <c r="H6" s="111"/>
    </row>
    <row r="7" spans="1:8" s="1" customFormat="1" x14ac:dyDescent="0.2">
      <c r="A7" s="207">
        <v>638</v>
      </c>
      <c r="B7" s="208"/>
      <c r="C7" s="208"/>
      <c r="D7" s="208"/>
      <c r="E7" s="209">
        <v>30000</v>
      </c>
      <c r="F7" s="208"/>
      <c r="G7" s="208"/>
      <c r="H7" s="210"/>
    </row>
    <row r="8" spans="1:8" s="1" customFormat="1" x14ac:dyDescent="0.2">
      <c r="A8" s="112">
        <v>641</v>
      </c>
      <c r="B8" s="113"/>
      <c r="C8" s="113">
        <v>200</v>
      </c>
      <c r="D8" s="113"/>
      <c r="E8" s="211"/>
      <c r="F8" s="114"/>
      <c r="G8" s="114"/>
      <c r="H8" s="115"/>
    </row>
    <row r="9" spans="1:8" s="1" customFormat="1" x14ac:dyDescent="0.2">
      <c r="A9" s="116">
        <v>652</v>
      </c>
      <c r="B9" s="117"/>
      <c r="C9" s="117"/>
      <c r="D9" s="117">
        <v>690000</v>
      </c>
      <c r="E9" s="117"/>
      <c r="F9" s="117"/>
      <c r="G9" s="117"/>
      <c r="H9" s="118"/>
    </row>
    <row r="10" spans="1:8" s="1" customFormat="1" x14ac:dyDescent="0.2">
      <c r="A10" s="116">
        <v>661</v>
      </c>
      <c r="B10" s="117"/>
      <c r="C10" s="117">
        <v>30950</v>
      </c>
      <c r="D10" s="117"/>
      <c r="E10" s="117"/>
      <c r="F10" s="117"/>
      <c r="G10" s="117"/>
      <c r="H10" s="118"/>
    </row>
    <row r="11" spans="1:8" s="1" customFormat="1" x14ac:dyDescent="0.2">
      <c r="A11" s="116">
        <v>663</v>
      </c>
      <c r="B11" s="117"/>
      <c r="C11" s="117"/>
      <c r="D11" s="117"/>
      <c r="E11" s="117"/>
      <c r="F11" s="117">
        <v>20000</v>
      </c>
      <c r="G11" s="117"/>
      <c r="H11" s="118"/>
    </row>
    <row r="12" spans="1:8" s="1" customFormat="1" x14ac:dyDescent="0.2">
      <c r="A12" s="116">
        <v>671</v>
      </c>
      <c r="B12" s="117">
        <v>835421</v>
      </c>
      <c r="C12" s="117"/>
      <c r="D12" s="117"/>
      <c r="E12" s="117"/>
      <c r="F12" s="117"/>
      <c r="G12" s="117"/>
      <c r="H12" s="118"/>
    </row>
    <row r="13" spans="1:8" s="1" customFormat="1" ht="13.5" thickBot="1" x14ac:dyDescent="0.25">
      <c r="A13" s="119">
        <v>922</v>
      </c>
      <c r="B13" s="120"/>
      <c r="C13" s="120">
        <v>10000</v>
      </c>
      <c r="D13" s="120"/>
      <c r="E13" s="120"/>
      <c r="F13" s="120"/>
      <c r="G13" s="120"/>
      <c r="H13" s="121"/>
    </row>
    <row r="14" spans="1:8" s="1" customFormat="1" ht="30" customHeight="1" thickBot="1" x14ac:dyDescent="0.25">
      <c r="A14" s="13" t="s">
        <v>18</v>
      </c>
      <c r="B14" s="14">
        <f>SUM(B9:B13)</f>
        <v>835421</v>
      </c>
      <c r="C14" s="14">
        <v>41150</v>
      </c>
      <c r="D14" s="14">
        <f>SUM(D9:D13)</f>
        <v>690000</v>
      </c>
      <c r="E14" s="14">
        <v>9141000</v>
      </c>
      <c r="F14" s="14">
        <f>SUM(F9:F13)</f>
        <v>20000</v>
      </c>
      <c r="G14" s="14">
        <f>SUM(G9:G13)</f>
        <v>0</v>
      </c>
      <c r="H14" s="14">
        <f>SUM(H9:H13)</f>
        <v>0</v>
      </c>
    </row>
    <row r="15" spans="1:8" s="1" customFormat="1" ht="28.5" customHeight="1" thickBot="1" x14ac:dyDescent="0.25">
      <c r="A15" s="13" t="s">
        <v>37</v>
      </c>
      <c r="B15" s="254">
        <f>B14+C14+D14+E14+F14+G14+H14</f>
        <v>10727571</v>
      </c>
      <c r="C15" s="255"/>
      <c r="D15" s="255"/>
      <c r="E15" s="255"/>
      <c r="F15" s="255"/>
      <c r="G15" s="255"/>
      <c r="H15" s="256"/>
    </row>
    <row r="16" spans="1:8" ht="13.5" thickBot="1" x14ac:dyDescent="0.25">
      <c r="A16" s="5"/>
      <c r="B16" s="5"/>
      <c r="C16" s="5"/>
      <c r="D16" s="6"/>
      <c r="E16" s="15"/>
      <c r="H16" s="9"/>
    </row>
    <row r="17" spans="1:8" ht="24" customHeight="1" thickBot="1" x14ac:dyDescent="0.25">
      <c r="A17" s="70" t="s">
        <v>9</v>
      </c>
      <c r="B17" s="251">
        <v>2021</v>
      </c>
      <c r="C17" s="252"/>
      <c r="D17" s="252"/>
      <c r="E17" s="252"/>
      <c r="F17" s="252"/>
      <c r="G17" s="252"/>
      <c r="H17" s="253"/>
    </row>
    <row r="18" spans="1:8" ht="90" thickBot="1" x14ac:dyDescent="0.25">
      <c r="A18" s="71" t="s">
        <v>10</v>
      </c>
      <c r="B18" s="10" t="s">
        <v>11</v>
      </c>
      <c r="C18" s="11" t="s">
        <v>12</v>
      </c>
      <c r="D18" s="11" t="s">
        <v>13</v>
      </c>
      <c r="E18" s="11" t="s">
        <v>14</v>
      </c>
      <c r="F18" s="11" t="s">
        <v>15</v>
      </c>
      <c r="G18" s="11" t="s">
        <v>36</v>
      </c>
      <c r="H18" s="12" t="s">
        <v>17</v>
      </c>
    </row>
    <row r="19" spans="1:8" s="110" customFormat="1" x14ac:dyDescent="0.2">
      <c r="A19" s="122">
        <v>634</v>
      </c>
      <c r="B19" s="107"/>
      <c r="C19" s="107"/>
      <c r="D19" s="107"/>
      <c r="E19" s="147">
        <v>10200</v>
      </c>
      <c r="F19" s="107"/>
      <c r="G19" s="107"/>
      <c r="H19" s="111"/>
    </row>
    <row r="20" spans="1:8" x14ac:dyDescent="0.2">
      <c r="A20" s="112">
        <v>636</v>
      </c>
      <c r="B20" s="123"/>
      <c r="C20" s="117"/>
      <c r="D20" s="124"/>
      <c r="E20" s="123">
        <v>9283020</v>
      </c>
      <c r="F20" s="123"/>
      <c r="G20" s="123"/>
      <c r="H20" s="125"/>
    </row>
    <row r="21" spans="1:8" s="215" customFormat="1" x14ac:dyDescent="0.2">
      <c r="A21" s="112">
        <v>638</v>
      </c>
      <c r="B21" s="123"/>
      <c r="C21" s="117"/>
      <c r="D21" s="124"/>
      <c r="E21" s="123">
        <v>30600</v>
      </c>
      <c r="F21" s="123"/>
      <c r="G21" s="123"/>
      <c r="H21" s="125"/>
    </row>
    <row r="22" spans="1:8" s="215" customFormat="1" x14ac:dyDescent="0.2">
      <c r="A22" s="112">
        <v>641</v>
      </c>
      <c r="B22" s="123"/>
      <c r="C22" s="117">
        <v>204</v>
      </c>
      <c r="D22" s="124"/>
      <c r="E22" s="123"/>
      <c r="F22" s="123"/>
      <c r="G22" s="123"/>
      <c r="H22" s="125"/>
    </row>
    <row r="23" spans="1:8" x14ac:dyDescent="0.2">
      <c r="A23" s="116">
        <v>652</v>
      </c>
      <c r="B23" s="117"/>
      <c r="C23" s="117"/>
      <c r="D23" s="117">
        <v>703800</v>
      </c>
      <c r="E23" s="117"/>
      <c r="F23" s="117"/>
      <c r="G23" s="117"/>
      <c r="H23" s="118"/>
    </row>
    <row r="24" spans="1:8" x14ac:dyDescent="0.2">
      <c r="A24" s="116">
        <v>661</v>
      </c>
      <c r="B24" s="117"/>
      <c r="C24" s="117">
        <v>31569</v>
      </c>
      <c r="D24" s="117"/>
      <c r="E24" s="117"/>
      <c r="F24" s="117"/>
      <c r="G24" s="117"/>
      <c r="H24" s="118"/>
    </row>
    <row r="25" spans="1:8" x14ac:dyDescent="0.2">
      <c r="A25" s="116">
        <v>663</v>
      </c>
      <c r="B25" s="117"/>
      <c r="C25" s="117"/>
      <c r="D25" s="117"/>
      <c r="E25" s="117"/>
      <c r="F25" s="117">
        <v>20400</v>
      </c>
      <c r="G25" s="117"/>
      <c r="H25" s="118"/>
    </row>
    <row r="26" spans="1:8" x14ac:dyDescent="0.2">
      <c r="A26" s="116">
        <v>671</v>
      </c>
      <c r="B26" s="117">
        <v>852129</v>
      </c>
      <c r="C26" s="117"/>
      <c r="D26" s="117"/>
      <c r="E26" s="117"/>
      <c r="F26" s="117"/>
      <c r="G26" s="117"/>
      <c r="H26" s="118"/>
    </row>
    <row r="27" spans="1:8" ht="13.5" thickBot="1" x14ac:dyDescent="0.25">
      <c r="A27" s="119">
        <v>922</v>
      </c>
      <c r="B27" s="120"/>
      <c r="C27" s="120">
        <v>10200</v>
      </c>
      <c r="D27" s="120"/>
      <c r="E27" s="120"/>
      <c r="F27" s="120"/>
      <c r="G27" s="120"/>
      <c r="H27" s="121"/>
    </row>
    <row r="28" spans="1:8" s="1" customFormat="1" ht="30" customHeight="1" thickBot="1" x14ac:dyDescent="0.25">
      <c r="A28" s="13" t="s">
        <v>18</v>
      </c>
      <c r="B28" s="14">
        <f>SUM(B20:B27)</f>
        <v>852129</v>
      </c>
      <c r="C28" s="14">
        <v>41973</v>
      </c>
      <c r="D28" s="14">
        <v>703800</v>
      </c>
      <c r="E28" s="14">
        <v>9323820</v>
      </c>
      <c r="F28" s="14">
        <v>20400</v>
      </c>
      <c r="G28" s="14">
        <f>SUM(G20:G27)</f>
        <v>0</v>
      </c>
      <c r="H28" s="14">
        <f>SUM(H20:H27)</f>
        <v>0</v>
      </c>
    </row>
    <row r="29" spans="1:8" s="1" customFormat="1" ht="28.5" customHeight="1" thickBot="1" x14ac:dyDescent="0.25">
      <c r="A29" s="13" t="s">
        <v>38</v>
      </c>
      <c r="B29" s="254">
        <v>10942122</v>
      </c>
      <c r="C29" s="255"/>
      <c r="D29" s="255"/>
      <c r="E29" s="255"/>
      <c r="F29" s="255"/>
      <c r="G29" s="255"/>
      <c r="H29" s="256"/>
    </row>
    <row r="30" spans="1:8" ht="13.5" thickBot="1" x14ac:dyDescent="0.25">
      <c r="D30" s="17"/>
      <c r="E30" s="18"/>
    </row>
    <row r="31" spans="1:8" ht="26.25" thickBot="1" x14ac:dyDescent="0.25">
      <c r="A31" s="70" t="s">
        <v>9</v>
      </c>
      <c r="B31" s="251">
        <v>2022</v>
      </c>
      <c r="C31" s="252"/>
      <c r="D31" s="252"/>
      <c r="E31" s="252"/>
      <c r="F31" s="252"/>
      <c r="G31" s="252"/>
      <c r="H31" s="253"/>
    </row>
    <row r="32" spans="1:8" ht="90" thickBot="1" x14ac:dyDescent="0.25">
      <c r="A32" s="71" t="s">
        <v>10</v>
      </c>
      <c r="B32" s="10" t="s">
        <v>11</v>
      </c>
      <c r="C32" s="11" t="s">
        <v>12</v>
      </c>
      <c r="D32" s="11" t="s">
        <v>13</v>
      </c>
      <c r="E32" s="11" t="s">
        <v>14</v>
      </c>
      <c r="F32" s="11" t="s">
        <v>15</v>
      </c>
      <c r="G32" s="11" t="s">
        <v>36</v>
      </c>
      <c r="H32" s="12" t="s">
        <v>17</v>
      </c>
    </row>
    <row r="33" spans="1:8" s="110" customFormat="1" x14ac:dyDescent="0.2">
      <c r="A33" s="122">
        <v>634</v>
      </c>
      <c r="B33" s="108"/>
      <c r="C33" s="108"/>
      <c r="D33" s="108"/>
      <c r="E33" s="147">
        <v>10404</v>
      </c>
      <c r="F33" s="95"/>
      <c r="G33" s="108"/>
      <c r="H33" s="109"/>
    </row>
    <row r="34" spans="1:8" x14ac:dyDescent="0.2">
      <c r="A34" s="112">
        <v>636</v>
      </c>
      <c r="B34" s="123"/>
      <c r="C34" s="117"/>
      <c r="D34" s="124"/>
      <c r="E34" s="123">
        <v>9468681</v>
      </c>
      <c r="F34" s="123"/>
      <c r="G34" s="123"/>
      <c r="H34" s="125"/>
    </row>
    <row r="35" spans="1:8" s="215" customFormat="1" x14ac:dyDescent="0.2">
      <c r="A35" s="112">
        <v>638</v>
      </c>
      <c r="B35" s="123"/>
      <c r="C35" s="117"/>
      <c r="D35" s="124"/>
      <c r="E35" s="123">
        <v>31212</v>
      </c>
      <c r="F35" s="123"/>
      <c r="G35" s="123"/>
      <c r="H35" s="125"/>
    </row>
    <row r="36" spans="1:8" s="215" customFormat="1" x14ac:dyDescent="0.2">
      <c r="A36" s="112">
        <v>641</v>
      </c>
      <c r="B36" s="123"/>
      <c r="C36" s="117">
        <v>208</v>
      </c>
      <c r="D36" s="124"/>
      <c r="E36" s="123"/>
      <c r="F36" s="123"/>
      <c r="G36" s="123"/>
      <c r="H36" s="125"/>
    </row>
    <row r="37" spans="1:8" x14ac:dyDescent="0.2">
      <c r="A37" s="116">
        <v>652</v>
      </c>
      <c r="B37" s="117"/>
      <c r="C37" s="117"/>
      <c r="D37" s="117">
        <v>717876</v>
      </c>
      <c r="E37" s="117"/>
      <c r="F37" s="117"/>
      <c r="G37" s="117"/>
      <c r="H37" s="118"/>
    </row>
    <row r="38" spans="1:8" x14ac:dyDescent="0.2">
      <c r="A38" s="116">
        <v>661</v>
      </c>
      <c r="B38" s="117"/>
      <c r="C38" s="117">
        <v>32200</v>
      </c>
      <c r="D38" s="117"/>
      <c r="E38" s="117"/>
      <c r="F38" s="117"/>
      <c r="G38" s="117"/>
      <c r="H38" s="118"/>
    </row>
    <row r="39" spans="1:8" ht="13.5" customHeight="1" x14ac:dyDescent="0.2">
      <c r="A39" s="116">
        <v>663</v>
      </c>
      <c r="B39" s="117"/>
      <c r="C39" s="117"/>
      <c r="D39" s="117"/>
      <c r="E39" s="117"/>
      <c r="F39" s="117">
        <v>20808</v>
      </c>
      <c r="G39" s="117"/>
      <c r="H39" s="118"/>
    </row>
    <row r="40" spans="1:8" ht="13.5" customHeight="1" x14ac:dyDescent="0.2">
      <c r="A40" s="116">
        <v>671</v>
      </c>
      <c r="B40" s="117">
        <v>869172</v>
      </c>
      <c r="C40" s="117"/>
      <c r="D40" s="117"/>
      <c r="E40" s="117"/>
      <c r="F40" s="117"/>
      <c r="G40" s="117"/>
      <c r="H40" s="118"/>
    </row>
    <row r="41" spans="1:8" ht="13.5" customHeight="1" thickBot="1" x14ac:dyDescent="0.25">
      <c r="A41" s="119">
        <v>922</v>
      </c>
      <c r="B41" s="120"/>
      <c r="C41" s="120">
        <v>10404</v>
      </c>
      <c r="D41" s="120"/>
      <c r="E41" s="120"/>
      <c r="F41" s="120"/>
      <c r="G41" s="120"/>
      <c r="H41" s="121"/>
    </row>
    <row r="42" spans="1:8" s="1" customFormat="1" ht="30" customHeight="1" thickBot="1" x14ac:dyDescent="0.25">
      <c r="A42" s="13" t="s">
        <v>18</v>
      </c>
      <c r="B42" s="14">
        <f>SUM(B34:B41)</f>
        <v>869172</v>
      </c>
      <c r="C42" s="14">
        <f>SUM(C34:C41)</f>
        <v>42812</v>
      </c>
      <c r="D42" s="14">
        <f>SUM(D34:D41)</f>
        <v>717876</v>
      </c>
      <c r="E42" s="14">
        <v>9510297</v>
      </c>
      <c r="F42" s="14">
        <f>SUM(F34:F41)</f>
        <v>20808</v>
      </c>
      <c r="G42" s="14">
        <f>SUM(G34:G41)</f>
        <v>0</v>
      </c>
      <c r="H42" s="14">
        <f>SUM(H34:H41)</f>
        <v>0</v>
      </c>
    </row>
    <row r="43" spans="1:8" s="1" customFormat="1" ht="28.5" customHeight="1" thickBot="1" x14ac:dyDescent="0.25">
      <c r="A43" s="13" t="s">
        <v>44</v>
      </c>
      <c r="B43" s="254">
        <f>B42+C42+D42+E42+F42+G42+H42</f>
        <v>11160965</v>
      </c>
      <c r="C43" s="255"/>
      <c r="D43" s="255"/>
      <c r="E43" s="255"/>
      <c r="F43" s="255"/>
      <c r="G43" s="255"/>
      <c r="H43" s="256"/>
    </row>
    <row r="44" spans="1:8" ht="13.5" customHeight="1" x14ac:dyDescent="0.2">
      <c r="C44" s="19"/>
      <c r="D44" s="17"/>
      <c r="E44" s="20"/>
    </row>
    <row r="45" spans="1:8" ht="13.5" customHeight="1" x14ac:dyDescent="0.2">
      <c r="C45" s="19"/>
      <c r="D45" s="21"/>
      <c r="E45" s="22"/>
    </row>
    <row r="46" spans="1:8" ht="13.5" customHeight="1" x14ac:dyDescent="0.2">
      <c r="D46" s="23"/>
      <c r="E46" s="24"/>
    </row>
    <row r="47" spans="1:8" ht="13.5" customHeight="1" x14ac:dyDescent="0.2">
      <c r="D47" s="25"/>
      <c r="E47" s="26"/>
    </row>
    <row r="48" spans="1:8" ht="13.5" customHeight="1" x14ac:dyDescent="0.2">
      <c r="D48" s="17"/>
      <c r="E48" s="18"/>
    </row>
    <row r="49" spans="2:5" ht="28.5" customHeight="1" x14ac:dyDescent="0.2">
      <c r="C49" s="19"/>
      <c r="D49" s="17"/>
      <c r="E49" s="27"/>
    </row>
    <row r="50" spans="2:5" ht="13.5" customHeight="1" x14ac:dyDescent="0.2">
      <c r="C50" s="19"/>
      <c r="D50" s="17"/>
      <c r="E50" s="22"/>
    </row>
    <row r="51" spans="2:5" ht="13.5" customHeight="1" x14ac:dyDescent="0.2">
      <c r="D51" s="17"/>
      <c r="E51" s="18"/>
    </row>
    <row r="52" spans="2:5" ht="13.5" customHeight="1" x14ac:dyDescent="0.2">
      <c r="D52" s="17"/>
      <c r="E52" s="26"/>
    </row>
    <row r="53" spans="2:5" ht="13.5" customHeight="1" x14ac:dyDescent="0.2">
      <c r="D53" s="17"/>
      <c r="E53" s="18"/>
    </row>
    <row r="54" spans="2:5" ht="22.5" customHeight="1" x14ac:dyDescent="0.2">
      <c r="D54" s="17"/>
      <c r="E54" s="28"/>
    </row>
    <row r="55" spans="2:5" ht="13.5" customHeight="1" x14ac:dyDescent="0.2">
      <c r="D55" s="23"/>
      <c r="E55" s="24"/>
    </row>
    <row r="56" spans="2:5" ht="13.5" customHeight="1" x14ac:dyDescent="0.2">
      <c r="B56" s="19"/>
      <c r="D56" s="23"/>
      <c r="E56" s="29"/>
    </row>
    <row r="57" spans="2:5" ht="13.5" customHeight="1" x14ac:dyDescent="0.2">
      <c r="C57" s="19"/>
      <c r="D57" s="23"/>
      <c r="E57" s="30"/>
    </row>
    <row r="58" spans="2:5" ht="13.5" customHeight="1" x14ac:dyDescent="0.2">
      <c r="C58" s="19"/>
      <c r="D58" s="25"/>
      <c r="E58" s="22"/>
    </row>
    <row r="59" spans="2:5" ht="13.5" customHeight="1" x14ac:dyDescent="0.2">
      <c r="D59" s="17"/>
      <c r="E59" s="18"/>
    </row>
    <row r="60" spans="2:5" ht="13.5" customHeight="1" x14ac:dyDescent="0.2">
      <c r="B60" s="19"/>
      <c r="D60" s="17"/>
      <c r="E60" s="20"/>
    </row>
    <row r="61" spans="2:5" ht="13.5" customHeight="1" x14ac:dyDescent="0.2">
      <c r="C61" s="19"/>
      <c r="D61" s="17"/>
      <c r="E61" s="29"/>
    </row>
    <row r="62" spans="2:5" ht="13.5" customHeight="1" x14ac:dyDescent="0.2">
      <c r="C62" s="19"/>
      <c r="D62" s="25"/>
      <c r="E62" s="22"/>
    </row>
    <row r="63" spans="2:5" ht="13.5" customHeight="1" x14ac:dyDescent="0.2">
      <c r="D63" s="23"/>
      <c r="E63" s="18"/>
    </row>
    <row r="64" spans="2:5" ht="13.5" customHeight="1" x14ac:dyDescent="0.2">
      <c r="C64" s="19"/>
      <c r="D64" s="23"/>
      <c r="E64" s="29"/>
    </row>
    <row r="65" spans="1:5" ht="22.5" customHeight="1" x14ac:dyDescent="0.2">
      <c r="D65" s="25"/>
      <c r="E65" s="28"/>
    </row>
    <row r="66" spans="1:5" ht="13.5" customHeight="1" x14ac:dyDescent="0.2">
      <c r="D66" s="17"/>
      <c r="E66" s="18"/>
    </row>
    <row r="67" spans="1:5" ht="13.5" customHeight="1" x14ac:dyDescent="0.2">
      <c r="D67" s="25"/>
      <c r="E67" s="22"/>
    </row>
    <row r="68" spans="1:5" ht="13.5" customHeight="1" x14ac:dyDescent="0.2">
      <c r="D68" s="17"/>
      <c r="E68" s="18"/>
    </row>
    <row r="69" spans="1:5" ht="13.5" customHeight="1" x14ac:dyDescent="0.2">
      <c r="D69" s="17"/>
      <c r="E69" s="18"/>
    </row>
    <row r="70" spans="1:5" ht="13.5" customHeight="1" x14ac:dyDescent="0.2">
      <c r="A70" s="19"/>
      <c r="D70" s="31"/>
      <c r="E70" s="29"/>
    </row>
    <row r="71" spans="1:5" ht="13.5" customHeight="1" x14ac:dyDescent="0.2">
      <c r="B71" s="19"/>
      <c r="C71" s="19"/>
      <c r="D71" s="32"/>
      <c r="E71" s="29"/>
    </row>
    <row r="72" spans="1:5" ht="13.5" customHeight="1" x14ac:dyDescent="0.2">
      <c r="B72" s="19"/>
      <c r="C72" s="19"/>
      <c r="D72" s="32"/>
      <c r="E72" s="20"/>
    </row>
    <row r="73" spans="1:5" ht="13.5" customHeight="1" x14ac:dyDescent="0.2">
      <c r="B73" s="19"/>
      <c r="C73" s="19"/>
      <c r="D73" s="25"/>
      <c r="E73" s="26"/>
    </row>
    <row r="74" spans="1:5" x14ac:dyDescent="0.2">
      <c r="D74" s="17"/>
      <c r="E74" s="18"/>
    </row>
    <row r="75" spans="1:5" x14ac:dyDescent="0.2">
      <c r="B75" s="19"/>
      <c r="D75" s="17"/>
      <c r="E75" s="29"/>
    </row>
    <row r="76" spans="1:5" x14ac:dyDescent="0.2">
      <c r="C76" s="19"/>
      <c r="D76" s="17"/>
      <c r="E76" s="20"/>
    </row>
    <row r="77" spans="1:5" x14ac:dyDescent="0.2">
      <c r="C77" s="19"/>
      <c r="D77" s="25"/>
      <c r="E77" s="22"/>
    </row>
    <row r="78" spans="1:5" x14ac:dyDescent="0.2">
      <c r="D78" s="17"/>
      <c r="E78" s="18"/>
    </row>
    <row r="79" spans="1:5" x14ac:dyDescent="0.2">
      <c r="D79" s="17"/>
      <c r="E79" s="18"/>
    </row>
    <row r="80" spans="1:5" x14ac:dyDescent="0.2">
      <c r="D80" s="33"/>
      <c r="E80" s="34"/>
    </row>
    <row r="81" spans="1:5" x14ac:dyDescent="0.2">
      <c r="D81" s="17"/>
      <c r="E81" s="18"/>
    </row>
    <row r="82" spans="1:5" x14ac:dyDescent="0.2">
      <c r="D82" s="17"/>
      <c r="E82" s="18"/>
    </row>
    <row r="83" spans="1:5" x14ac:dyDescent="0.2">
      <c r="D83" s="17"/>
      <c r="E83" s="18"/>
    </row>
    <row r="84" spans="1:5" x14ac:dyDescent="0.2">
      <c r="D84" s="25"/>
      <c r="E84" s="22"/>
    </row>
    <row r="85" spans="1:5" x14ac:dyDescent="0.2">
      <c r="D85" s="17"/>
      <c r="E85" s="18"/>
    </row>
    <row r="86" spans="1:5" x14ac:dyDescent="0.2">
      <c r="D86" s="25"/>
      <c r="E86" s="22"/>
    </row>
    <row r="87" spans="1:5" x14ac:dyDescent="0.2">
      <c r="D87" s="17"/>
      <c r="E87" s="18"/>
    </row>
    <row r="88" spans="1:5" x14ac:dyDescent="0.2">
      <c r="D88" s="17"/>
      <c r="E88" s="18"/>
    </row>
    <row r="89" spans="1:5" x14ac:dyDescent="0.2">
      <c r="D89" s="17"/>
      <c r="E89" s="18"/>
    </row>
    <row r="90" spans="1:5" x14ac:dyDescent="0.2">
      <c r="D90" s="17"/>
      <c r="E90" s="18"/>
    </row>
    <row r="91" spans="1:5" ht="28.5" customHeight="1" x14ac:dyDescent="0.2">
      <c r="A91" s="35"/>
      <c r="B91" s="35"/>
      <c r="C91" s="35"/>
      <c r="D91" s="36"/>
      <c r="E91" s="37"/>
    </row>
    <row r="92" spans="1:5" x14ac:dyDescent="0.2">
      <c r="C92" s="19"/>
      <c r="D92" s="17"/>
      <c r="E92" s="20"/>
    </row>
    <row r="93" spans="1:5" x14ac:dyDescent="0.2">
      <c r="D93" s="38"/>
      <c r="E93" s="39"/>
    </row>
    <row r="94" spans="1:5" x14ac:dyDescent="0.2">
      <c r="D94" s="17"/>
      <c r="E94" s="18"/>
    </row>
    <row r="95" spans="1:5" x14ac:dyDescent="0.2">
      <c r="D95" s="33"/>
      <c r="E95" s="34"/>
    </row>
    <row r="96" spans="1:5" x14ac:dyDescent="0.2">
      <c r="D96" s="33"/>
      <c r="E96" s="34"/>
    </row>
    <row r="97" spans="3:5" x14ac:dyDescent="0.2">
      <c r="D97" s="17"/>
      <c r="E97" s="18"/>
    </row>
    <row r="98" spans="3:5" x14ac:dyDescent="0.2">
      <c r="D98" s="25"/>
      <c r="E98" s="22"/>
    </row>
    <row r="99" spans="3:5" x14ac:dyDescent="0.2">
      <c r="D99" s="17"/>
      <c r="E99" s="18"/>
    </row>
    <row r="100" spans="3:5" x14ac:dyDescent="0.2">
      <c r="D100" s="17"/>
      <c r="E100" s="18"/>
    </row>
    <row r="101" spans="3:5" x14ac:dyDescent="0.2">
      <c r="D101" s="25"/>
      <c r="E101" s="22"/>
    </row>
    <row r="102" spans="3:5" x14ac:dyDescent="0.2">
      <c r="D102" s="17"/>
      <c r="E102" s="18"/>
    </row>
    <row r="103" spans="3:5" x14ac:dyDescent="0.2">
      <c r="D103" s="33"/>
      <c r="E103" s="34"/>
    </row>
    <row r="104" spans="3:5" x14ac:dyDescent="0.2">
      <c r="D104" s="25"/>
      <c r="E104" s="39"/>
    </row>
    <row r="105" spans="3:5" x14ac:dyDescent="0.2">
      <c r="D105" s="23"/>
      <c r="E105" s="34"/>
    </row>
    <row r="106" spans="3:5" x14ac:dyDescent="0.2">
      <c r="D106" s="25"/>
      <c r="E106" s="22"/>
    </row>
    <row r="107" spans="3:5" x14ac:dyDescent="0.2">
      <c r="D107" s="17"/>
      <c r="E107" s="18"/>
    </row>
    <row r="108" spans="3:5" x14ac:dyDescent="0.2">
      <c r="C108" s="19"/>
      <c r="D108" s="17"/>
      <c r="E108" s="20"/>
    </row>
    <row r="109" spans="3:5" x14ac:dyDescent="0.2">
      <c r="D109" s="23"/>
      <c r="E109" s="22"/>
    </row>
    <row r="110" spans="3:5" x14ac:dyDescent="0.2">
      <c r="D110" s="23"/>
      <c r="E110" s="34"/>
    </row>
    <row r="111" spans="3:5" x14ac:dyDescent="0.2">
      <c r="C111" s="19"/>
      <c r="D111" s="23"/>
      <c r="E111" s="40"/>
    </row>
    <row r="112" spans="3:5" x14ac:dyDescent="0.2">
      <c r="C112" s="19"/>
      <c r="D112" s="25"/>
      <c r="E112" s="26"/>
    </row>
    <row r="113" spans="1:5" x14ac:dyDescent="0.2">
      <c r="D113" s="17"/>
      <c r="E113" s="18"/>
    </row>
    <row r="114" spans="1:5" x14ac:dyDescent="0.2">
      <c r="D114" s="38"/>
      <c r="E114" s="41"/>
    </row>
    <row r="115" spans="1:5" ht="11.25" customHeight="1" x14ac:dyDescent="0.2">
      <c r="D115" s="33"/>
      <c r="E115" s="34"/>
    </row>
    <row r="116" spans="1:5" ht="24" customHeight="1" x14ac:dyDescent="0.2">
      <c r="B116" s="19"/>
      <c r="D116" s="33"/>
      <c r="E116" s="42"/>
    </row>
    <row r="117" spans="1:5" ht="15" customHeight="1" x14ac:dyDescent="0.2">
      <c r="C117" s="19"/>
      <c r="D117" s="33"/>
      <c r="E117" s="42"/>
    </row>
    <row r="118" spans="1:5" ht="11.25" customHeight="1" x14ac:dyDescent="0.2">
      <c r="D118" s="38"/>
      <c r="E118" s="39"/>
    </row>
    <row r="119" spans="1:5" x14ac:dyDescent="0.2">
      <c r="D119" s="33"/>
      <c r="E119" s="34"/>
    </row>
    <row r="120" spans="1:5" ht="13.5" customHeight="1" x14ac:dyDescent="0.2">
      <c r="B120" s="19"/>
      <c r="D120" s="33"/>
      <c r="E120" s="43"/>
    </row>
    <row r="121" spans="1:5" ht="12.75" customHeight="1" x14ac:dyDescent="0.2">
      <c r="C121" s="19"/>
      <c r="D121" s="33"/>
      <c r="E121" s="20"/>
    </row>
    <row r="122" spans="1:5" ht="12.75" customHeight="1" x14ac:dyDescent="0.2">
      <c r="C122" s="19"/>
      <c r="D122" s="25"/>
      <c r="E122" s="26"/>
    </row>
    <row r="123" spans="1:5" x14ac:dyDescent="0.2">
      <c r="D123" s="17"/>
      <c r="E123" s="18"/>
    </row>
    <row r="124" spans="1:5" x14ac:dyDescent="0.2">
      <c r="C124" s="19"/>
      <c r="D124" s="17"/>
      <c r="E124" s="40"/>
    </row>
    <row r="125" spans="1:5" x14ac:dyDescent="0.2">
      <c r="D125" s="38"/>
      <c r="E125" s="39"/>
    </row>
    <row r="126" spans="1:5" x14ac:dyDescent="0.2">
      <c r="D126" s="33"/>
      <c r="E126" s="34"/>
    </row>
    <row r="127" spans="1:5" x14ac:dyDescent="0.2">
      <c r="D127" s="17"/>
      <c r="E127" s="18"/>
    </row>
    <row r="128" spans="1:5" ht="19.5" customHeight="1" x14ac:dyDescent="0.2">
      <c r="A128" s="44"/>
      <c r="B128" s="5"/>
      <c r="C128" s="5"/>
      <c r="D128" s="5"/>
      <c r="E128" s="29"/>
    </row>
    <row r="129" spans="1:5" ht="15" customHeight="1" x14ac:dyDescent="0.2">
      <c r="A129" s="19"/>
      <c r="D129" s="31"/>
      <c r="E129" s="29"/>
    </row>
    <row r="130" spans="1:5" x14ac:dyDescent="0.2">
      <c r="A130" s="19"/>
      <c r="B130" s="19"/>
      <c r="D130" s="31"/>
      <c r="E130" s="20"/>
    </row>
    <row r="131" spans="1:5" x14ac:dyDescent="0.2">
      <c r="C131" s="19"/>
      <c r="D131" s="17"/>
      <c r="E131" s="29"/>
    </row>
    <row r="132" spans="1:5" x14ac:dyDescent="0.2">
      <c r="D132" s="21"/>
      <c r="E132" s="22"/>
    </row>
    <row r="133" spans="1:5" x14ac:dyDescent="0.2">
      <c r="B133" s="19"/>
      <c r="D133" s="17"/>
      <c r="E133" s="20"/>
    </row>
    <row r="134" spans="1:5" x14ac:dyDescent="0.2">
      <c r="C134" s="19"/>
      <c r="D134" s="17"/>
      <c r="E134" s="20"/>
    </row>
    <row r="135" spans="1:5" x14ac:dyDescent="0.2">
      <c r="D135" s="25"/>
      <c r="E135" s="26"/>
    </row>
    <row r="136" spans="1:5" ht="22.5" customHeight="1" x14ac:dyDescent="0.2">
      <c r="C136" s="19"/>
      <c r="D136" s="17"/>
      <c r="E136" s="27"/>
    </row>
    <row r="137" spans="1:5" x14ac:dyDescent="0.2">
      <c r="D137" s="17"/>
      <c r="E137" s="26"/>
    </row>
    <row r="138" spans="1:5" x14ac:dyDescent="0.2">
      <c r="B138" s="19"/>
      <c r="D138" s="23"/>
      <c r="E138" s="29"/>
    </row>
    <row r="139" spans="1:5" x14ac:dyDescent="0.2">
      <c r="C139" s="19"/>
      <c r="D139" s="23"/>
      <c r="E139" s="30"/>
    </row>
    <row r="140" spans="1:5" x14ac:dyDescent="0.2">
      <c r="D140" s="25"/>
      <c r="E140" s="22"/>
    </row>
    <row r="141" spans="1:5" ht="13.5" customHeight="1" x14ac:dyDescent="0.2">
      <c r="A141" s="19"/>
      <c r="D141" s="31"/>
      <c r="E141" s="29"/>
    </row>
    <row r="142" spans="1:5" ht="13.5" customHeight="1" x14ac:dyDescent="0.2">
      <c r="B142" s="19"/>
      <c r="D142" s="17"/>
      <c r="E142" s="29"/>
    </row>
    <row r="143" spans="1:5" ht="13.5" customHeight="1" x14ac:dyDescent="0.2">
      <c r="C143" s="19"/>
      <c r="D143" s="17"/>
      <c r="E143" s="20"/>
    </row>
    <row r="144" spans="1:5" x14ac:dyDescent="0.2">
      <c r="C144" s="19"/>
      <c r="D144" s="25"/>
      <c r="E144" s="22"/>
    </row>
    <row r="145" spans="1:5" x14ac:dyDescent="0.2">
      <c r="C145" s="19"/>
      <c r="D145" s="17"/>
      <c r="E145" s="20"/>
    </row>
    <row r="146" spans="1:5" x14ac:dyDescent="0.2">
      <c r="D146" s="38"/>
      <c r="E146" s="39"/>
    </row>
    <row r="147" spans="1:5" x14ac:dyDescent="0.2">
      <c r="C147" s="19"/>
      <c r="D147" s="23"/>
      <c r="E147" s="40"/>
    </row>
    <row r="148" spans="1:5" x14ac:dyDescent="0.2">
      <c r="C148" s="19"/>
      <c r="D148" s="25"/>
      <c r="E148" s="26"/>
    </row>
    <row r="149" spans="1:5" x14ac:dyDescent="0.2">
      <c r="D149" s="38"/>
      <c r="E149" s="45"/>
    </row>
    <row r="150" spans="1:5" x14ac:dyDescent="0.2">
      <c r="B150" s="19"/>
      <c r="D150" s="33"/>
      <c r="E150" s="43"/>
    </row>
    <row r="151" spans="1:5" x14ac:dyDescent="0.2">
      <c r="C151" s="19"/>
      <c r="D151" s="33"/>
      <c r="E151" s="20"/>
    </row>
    <row r="152" spans="1:5" x14ac:dyDescent="0.2">
      <c r="C152" s="19"/>
      <c r="D152" s="25"/>
      <c r="E152" s="26"/>
    </row>
    <row r="153" spans="1:5" x14ac:dyDescent="0.2">
      <c r="C153" s="19"/>
      <c r="D153" s="25"/>
      <c r="E153" s="26"/>
    </row>
    <row r="154" spans="1:5" x14ac:dyDescent="0.2">
      <c r="D154" s="17"/>
      <c r="E154" s="18"/>
    </row>
    <row r="155" spans="1:5" s="46" customFormat="1" ht="18" customHeight="1" x14ac:dyDescent="0.25">
      <c r="A155" s="249"/>
      <c r="B155" s="250"/>
      <c r="C155" s="250"/>
      <c r="D155" s="250"/>
      <c r="E155" s="250"/>
    </row>
    <row r="156" spans="1:5" ht="28.5" customHeight="1" x14ac:dyDescent="0.2">
      <c r="A156" s="35"/>
      <c r="B156" s="35"/>
      <c r="C156" s="35"/>
      <c r="D156" s="36"/>
      <c r="E156" s="37"/>
    </row>
    <row r="158" spans="1:5" ht="15.75" x14ac:dyDescent="0.2">
      <c r="A158" s="48"/>
      <c r="B158" s="19"/>
      <c r="C158" s="19"/>
      <c r="D158" s="49"/>
      <c r="E158" s="4"/>
    </row>
    <row r="159" spans="1:5" x14ac:dyDescent="0.2">
      <c r="A159" s="19"/>
      <c r="B159" s="19"/>
      <c r="C159" s="19"/>
      <c r="D159" s="49"/>
      <c r="E159" s="4"/>
    </row>
    <row r="160" spans="1:5" ht="17.25" customHeight="1" x14ac:dyDescent="0.2">
      <c r="A160" s="19"/>
      <c r="B160" s="19"/>
      <c r="C160" s="19"/>
      <c r="D160" s="49"/>
      <c r="E160" s="4"/>
    </row>
    <row r="161" spans="1:5" ht="13.5" customHeight="1" x14ac:dyDescent="0.2">
      <c r="A161" s="19"/>
      <c r="B161" s="19"/>
      <c r="C161" s="19"/>
      <c r="D161" s="49"/>
      <c r="E161" s="4"/>
    </row>
    <row r="162" spans="1:5" x14ac:dyDescent="0.2">
      <c r="A162" s="19"/>
      <c r="B162" s="19"/>
      <c r="C162" s="19"/>
      <c r="D162" s="49"/>
      <c r="E162" s="4"/>
    </row>
    <row r="163" spans="1:5" x14ac:dyDescent="0.2">
      <c r="A163" s="19"/>
      <c r="B163" s="19"/>
      <c r="C163" s="19"/>
    </row>
    <row r="164" spans="1:5" x14ac:dyDescent="0.2">
      <c r="A164" s="19"/>
      <c r="B164" s="19"/>
      <c r="C164" s="19"/>
      <c r="D164" s="49"/>
      <c r="E164" s="4"/>
    </row>
    <row r="165" spans="1:5" x14ac:dyDescent="0.2">
      <c r="A165" s="19"/>
      <c r="B165" s="19"/>
      <c r="C165" s="19"/>
      <c r="D165" s="49"/>
      <c r="E165" s="50"/>
    </row>
    <row r="166" spans="1:5" x14ac:dyDescent="0.2">
      <c r="A166" s="19"/>
      <c r="B166" s="19"/>
      <c r="C166" s="19"/>
      <c r="D166" s="49"/>
      <c r="E166" s="4"/>
    </row>
    <row r="167" spans="1:5" ht="22.5" customHeight="1" x14ac:dyDescent="0.2">
      <c r="A167" s="19"/>
      <c r="B167" s="19"/>
      <c r="C167" s="19"/>
      <c r="D167" s="49"/>
      <c r="E167" s="27"/>
    </row>
    <row r="168" spans="1:5" ht="22.5" customHeight="1" x14ac:dyDescent="0.2">
      <c r="D168" s="25"/>
      <c r="E168" s="28"/>
    </row>
  </sheetData>
  <mergeCells count="8">
    <mergeCell ref="A155:E155"/>
    <mergeCell ref="B3:H3"/>
    <mergeCell ref="B43:H43"/>
    <mergeCell ref="A1:H1"/>
    <mergeCell ref="B15:H15"/>
    <mergeCell ref="B17:H17"/>
    <mergeCell ref="B29:H29"/>
    <mergeCell ref="B31:H31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56" firstPageNumber="2" orientation="landscape" useFirstPageNumber="1" r:id="rId1"/>
  <headerFooter alignWithMargins="0">
    <oddFooter>&amp;R&amp;P</oddFooter>
  </headerFooter>
  <rowBreaks count="3" manualBreakCount="3">
    <brk id="15" max="8" man="1"/>
    <brk id="89" max="9" man="1"/>
    <brk id="153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358"/>
  <sheetViews>
    <sheetView topLeftCell="A112" zoomScale="80" zoomScaleNormal="80" workbookViewId="0">
      <selection activeCell="Q127" sqref="Q127"/>
    </sheetView>
  </sheetViews>
  <sheetFormatPr defaultColWidth="11.42578125" defaultRowHeight="12.75" x14ac:dyDescent="0.2"/>
  <cols>
    <col min="1" max="1" width="20.28515625" style="66" customWidth="1"/>
    <col min="2" max="2" width="44" style="67" customWidth="1"/>
    <col min="3" max="3" width="16" style="2" customWidth="1"/>
    <col min="4" max="4" width="17.85546875" style="2" bestFit="1" customWidth="1"/>
    <col min="5" max="5" width="14" style="2" bestFit="1" customWidth="1"/>
    <col min="6" max="6" width="14.5703125" style="2" bestFit="1" customWidth="1"/>
    <col min="7" max="7" width="14.7109375" style="2" customWidth="1"/>
    <col min="8" max="8" width="12.28515625" style="2" customWidth="1"/>
    <col min="9" max="9" width="14.28515625" style="2" customWidth="1"/>
    <col min="10" max="10" width="12.7109375" style="2" bestFit="1" customWidth="1"/>
    <col min="11" max="11" width="15.7109375" style="2" customWidth="1"/>
    <col min="12" max="12" width="17.85546875" style="2" bestFit="1" customWidth="1"/>
    <col min="13" max="16384" width="11.42578125" style="3"/>
  </cols>
  <sheetData>
    <row r="1" spans="1:63" ht="24" customHeight="1" thickBot="1" x14ac:dyDescent="0.25">
      <c r="A1" s="257" t="s">
        <v>19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</row>
    <row r="2" spans="1:63" s="4" customFormat="1" ht="68.25" thickBot="1" x14ac:dyDescent="0.25">
      <c r="A2" s="142" t="s">
        <v>20</v>
      </c>
      <c r="B2" s="143" t="s">
        <v>21</v>
      </c>
      <c r="C2" s="144" t="s">
        <v>89</v>
      </c>
      <c r="D2" s="145" t="s">
        <v>11</v>
      </c>
      <c r="E2" s="145" t="s">
        <v>12</v>
      </c>
      <c r="F2" s="145" t="s">
        <v>13</v>
      </c>
      <c r="G2" s="145" t="s">
        <v>14</v>
      </c>
      <c r="H2" s="145" t="s">
        <v>22</v>
      </c>
      <c r="I2" s="145" t="s">
        <v>16</v>
      </c>
      <c r="J2" s="145" t="s">
        <v>17</v>
      </c>
      <c r="K2" s="144" t="s">
        <v>45</v>
      </c>
      <c r="L2" s="146" t="s">
        <v>90</v>
      </c>
    </row>
    <row r="3" spans="1:63" x14ac:dyDescent="0.2">
      <c r="A3" s="94"/>
      <c r="B3" s="159" t="s">
        <v>77</v>
      </c>
      <c r="C3" s="130"/>
      <c r="D3" s="130"/>
      <c r="E3" s="130"/>
      <c r="F3" s="130"/>
      <c r="G3" s="130"/>
      <c r="H3" s="130"/>
      <c r="I3" s="130"/>
      <c r="J3" s="130"/>
      <c r="K3" s="130"/>
      <c r="L3" s="132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49"/>
      <c r="BE3" s="149"/>
      <c r="BF3" s="149"/>
      <c r="BG3" s="149"/>
      <c r="BH3" s="149"/>
      <c r="BI3" s="149"/>
      <c r="BJ3" s="149"/>
      <c r="BK3" s="149"/>
    </row>
    <row r="4" spans="1:63" s="4" customFormat="1" ht="25.5" x14ac:dyDescent="0.2">
      <c r="A4" s="96"/>
      <c r="B4" s="86" t="s">
        <v>46</v>
      </c>
      <c r="C4" s="133"/>
      <c r="D4" s="133"/>
      <c r="E4" s="133"/>
      <c r="F4" s="133"/>
      <c r="G4" s="133"/>
      <c r="H4" s="133"/>
      <c r="I4" s="133"/>
      <c r="J4" s="133"/>
      <c r="K4" s="133"/>
      <c r="L4" s="134"/>
    </row>
    <row r="5" spans="1:63" x14ac:dyDescent="0.2">
      <c r="A5" s="218"/>
      <c r="B5" s="219" t="s">
        <v>47</v>
      </c>
      <c r="C5" s="221">
        <f>SUM(C6)</f>
        <v>10727571</v>
      </c>
      <c r="D5" s="221">
        <f t="shared" ref="D5:J5" si="0">SUM(D6)</f>
        <v>835421</v>
      </c>
      <c r="E5" s="221">
        <f t="shared" si="0"/>
        <v>41150</v>
      </c>
      <c r="F5" s="221">
        <f t="shared" si="0"/>
        <v>690000</v>
      </c>
      <c r="G5" s="221">
        <f t="shared" si="0"/>
        <v>9141000</v>
      </c>
      <c r="H5" s="221">
        <f t="shared" si="0"/>
        <v>20000</v>
      </c>
      <c r="I5" s="220">
        <f t="shared" si="0"/>
        <v>0</v>
      </c>
      <c r="J5" s="220">
        <f t="shared" si="0"/>
        <v>0</v>
      </c>
      <c r="K5" s="221">
        <f>SUM(K6)</f>
        <v>10942122.42</v>
      </c>
      <c r="L5" s="221">
        <f t="shared" ref="L5" si="1">SUM(L6)</f>
        <v>11160964.8684</v>
      </c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149"/>
      <c r="AQ5" s="149"/>
      <c r="AR5" s="149"/>
      <c r="AS5" s="149"/>
      <c r="AT5" s="149"/>
      <c r="AU5" s="149"/>
      <c r="AV5" s="149"/>
      <c r="AW5" s="149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</row>
    <row r="6" spans="1:63" s="4" customFormat="1" x14ac:dyDescent="0.2">
      <c r="A6" s="96"/>
      <c r="B6" s="87" t="s">
        <v>65</v>
      </c>
      <c r="C6" s="155">
        <f>SUM(C7+C49+C66+C82+C125)</f>
        <v>10727571</v>
      </c>
      <c r="D6" s="155">
        <f t="shared" ref="D6:J6" si="2">SUM(D7+D49+D66+D82+D125)</f>
        <v>835421</v>
      </c>
      <c r="E6" s="155">
        <f t="shared" si="2"/>
        <v>41150</v>
      </c>
      <c r="F6" s="155">
        <f t="shared" si="2"/>
        <v>690000</v>
      </c>
      <c r="G6" s="155">
        <f t="shared" si="2"/>
        <v>9141000</v>
      </c>
      <c r="H6" s="155">
        <f t="shared" si="2"/>
        <v>20000</v>
      </c>
      <c r="I6" s="155">
        <f t="shared" si="2"/>
        <v>0</v>
      </c>
      <c r="J6" s="155">
        <f t="shared" si="2"/>
        <v>0</v>
      </c>
      <c r="K6" s="155">
        <f>SUM(C6/100)*102</f>
        <v>10942122.42</v>
      </c>
      <c r="L6" s="155">
        <f>SUM(K6/100)*102</f>
        <v>11160964.8684</v>
      </c>
    </row>
    <row r="7" spans="1:63" s="4" customFormat="1" x14ac:dyDescent="0.2">
      <c r="A7" s="140" t="s">
        <v>91</v>
      </c>
      <c r="B7" s="180" t="s">
        <v>92</v>
      </c>
      <c r="C7" s="150">
        <f>SUM(C8+C28)</f>
        <v>835421</v>
      </c>
      <c r="D7" s="150">
        <f t="shared" ref="D7:J7" si="3">SUM(D8+D28)</f>
        <v>835421</v>
      </c>
      <c r="E7" s="150">
        <f t="shared" si="3"/>
        <v>0</v>
      </c>
      <c r="F7" s="150">
        <f t="shared" si="3"/>
        <v>0</v>
      </c>
      <c r="G7" s="150">
        <f t="shared" si="3"/>
        <v>0</v>
      </c>
      <c r="H7" s="150">
        <f t="shared" si="3"/>
        <v>0</v>
      </c>
      <c r="I7" s="150">
        <f t="shared" si="3"/>
        <v>0</v>
      </c>
      <c r="J7" s="150">
        <f t="shared" si="3"/>
        <v>0</v>
      </c>
      <c r="K7" s="150">
        <f t="shared" ref="K7:K64" si="4">SUM(C7/100)*102</f>
        <v>852129.41999999993</v>
      </c>
      <c r="L7" s="150">
        <f t="shared" ref="L7:L69" si="5">SUM(K7/100)*102</f>
        <v>869172.00839999982</v>
      </c>
    </row>
    <row r="8" spans="1:63" s="4" customFormat="1" x14ac:dyDescent="0.2">
      <c r="A8" s="98" t="s">
        <v>50</v>
      </c>
      <c r="B8" s="180" t="s">
        <v>51</v>
      </c>
      <c r="C8" s="150">
        <f>SUM(C9+C18)</f>
        <v>307430</v>
      </c>
      <c r="D8" s="150">
        <f t="shared" ref="D8:J8" si="6">SUM(D9+D18)</f>
        <v>307430</v>
      </c>
      <c r="E8" s="150">
        <f t="shared" si="6"/>
        <v>0</v>
      </c>
      <c r="F8" s="150">
        <f t="shared" si="6"/>
        <v>0</v>
      </c>
      <c r="G8" s="150">
        <f t="shared" si="6"/>
        <v>0</v>
      </c>
      <c r="H8" s="150">
        <f t="shared" si="6"/>
        <v>0</v>
      </c>
      <c r="I8" s="150">
        <f t="shared" si="6"/>
        <v>0</v>
      </c>
      <c r="J8" s="150">
        <f t="shared" si="6"/>
        <v>0</v>
      </c>
      <c r="K8" s="150">
        <f t="shared" si="4"/>
        <v>313578.60000000003</v>
      </c>
      <c r="L8" s="150">
        <f t="shared" si="5"/>
        <v>319850.17200000008</v>
      </c>
    </row>
    <row r="9" spans="1:63" s="4" customFormat="1" x14ac:dyDescent="0.2">
      <c r="A9" s="98" t="s">
        <v>93</v>
      </c>
      <c r="B9" s="89" t="s">
        <v>94</v>
      </c>
      <c r="C9" s="165">
        <f>SUM(C10)</f>
        <v>10930</v>
      </c>
      <c r="D9" s="165">
        <f t="shared" ref="D9:J9" si="7">SUM(D10)</f>
        <v>10930</v>
      </c>
      <c r="E9" s="165">
        <f t="shared" si="7"/>
        <v>0</v>
      </c>
      <c r="F9" s="165">
        <f t="shared" si="7"/>
        <v>0</v>
      </c>
      <c r="G9" s="165">
        <f t="shared" si="7"/>
        <v>0</v>
      </c>
      <c r="H9" s="165">
        <f t="shared" si="7"/>
        <v>0</v>
      </c>
      <c r="I9" s="165">
        <f t="shared" si="7"/>
        <v>0</v>
      </c>
      <c r="J9" s="165">
        <f t="shared" si="7"/>
        <v>0</v>
      </c>
      <c r="K9" s="165">
        <f t="shared" si="4"/>
        <v>11148.6</v>
      </c>
      <c r="L9" s="165">
        <f t="shared" si="5"/>
        <v>11371.572</v>
      </c>
    </row>
    <row r="10" spans="1:63" s="4" customFormat="1" x14ac:dyDescent="0.2">
      <c r="A10" s="188" t="s">
        <v>88</v>
      </c>
      <c r="B10" s="189" t="s">
        <v>86</v>
      </c>
      <c r="C10" s="200">
        <f>SUM(C11+C15)</f>
        <v>10930</v>
      </c>
      <c r="D10" s="200">
        <f t="shared" ref="D10:J10" si="8">SUM(D11+D15)</f>
        <v>10930</v>
      </c>
      <c r="E10" s="200">
        <f t="shared" si="8"/>
        <v>0</v>
      </c>
      <c r="F10" s="200">
        <f t="shared" si="8"/>
        <v>0</v>
      </c>
      <c r="G10" s="200">
        <f t="shared" si="8"/>
        <v>0</v>
      </c>
      <c r="H10" s="200">
        <f t="shared" si="8"/>
        <v>0</v>
      </c>
      <c r="I10" s="200">
        <f t="shared" si="8"/>
        <v>0</v>
      </c>
      <c r="J10" s="200">
        <f t="shared" si="8"/>
        <v>0</v>
      </c>
      <c r="K10" s="200">
        <f t="shared" si="4"/>
        <v>11148.6</v>
      </c>
      <c r="L10" s="200">
        <f t="shared" si="5"/>
        <v>11371.572</v>
      </c>
    </row>
    <row r="11" spans="1:63" s="4" customFormat="1" x14ac:dyDescent="0.2">
      <c r="A11" s="179" t="s">
        <v>48</v>
      </c>
      <c r="B11" s="180" t="s">
        <v>49</v>
      </c>
      <c r="C11" s="150">
        <f>SUM(C12)</f>
        <v>9930</v>
      </c>
      <c r="D11" s="150">
        <f t="shared" ref="D11:J11" si="9">SUM(D12)</f>
        <v>9930</v>
      </c>
      <c r="E11" s="150">
        <f t="shared" si="9"/>
        <v>0</v>
      </c>
      <c r="F11" s="150">
        <f t="shared" si="9"/>
        <v>0</v>
      </c>
      <c r="G11" s="150">
        <f t="shared" si="9"/>
        <v>0</v>
      </c>
      <c r="H11" s="150">
        <f t="shared" si="9"/>
        <v>0</v>
      </c>
      <c r="I11" s="150">
        <f t="shared" si="9"/>
        <v>0</v>
      </c>
      <c r="J11" s="150">
        <f t="shared" si="9"/>
        <v>0</v>
      </c>
      <c r="K11" s="181">
        <f t="shared" si="4"/>
        <v>10128.6</v>
      </c>
      <c r="L11" s="181">
        <f t="shared" si="5"/>
        <v>10331.172</v>
      </c>
    </row>
    <row r="12" spans="1:63" s="4" customFormat="1" x14ac:dyDescent="0.2">
      <c r="A12" s="168">
        <v>32</v>
      </c>
      <c r="B12" s="217" t="s">
        <v>147</v>
      </c>
      <c r="C12" s="181">
        <f>SUM(C13:C14)</f>
        <v>9930</v>
      </c>
      <c r="D12" s="181">
        <f t="shared" ref="D12:J12" si="10">SUM(D13:D14)</f>
        <v>9930</v>
      </c>
      <c r="E12" s="181">
        <f t="shared" si="10"/>
        <v>0</v>
      </c>
      <c r="F12" s="181">
        <f t="shared" si="10"/>
        <v>0</v>
      </c>
      <c r="G12" s="181">
        <f t="shared" si="10"/>
        <v>0</v>
      </c>
      <c r="H12" s="181">
        <f t="shared" si="10"/>
        <v>0</v>
      </c>
      <c r="I12" s="181">
        <f t="shared" si="10"/>
        <v>0</v>
      </c>
      <c r="J12" s="181">
        <f t="shared" si="10"/>
        <v>0</v>
      </c>
      <c r="K12" s="181">
        <f t="shared" si="4"/>
        <v>10128.6</v>
      </c>
      <c r="L12" s="181">
        <f t="shared" si="5"/>
        <v>10331.172</v>
      </c>
    </row>
    <row r="13" spans="1:63" x14ac:dyDescent="0.2">
      <c r="A13" s="100">
        <v>321</v>
      </c>
      <c r="B13" s="93" t="s">
        <v>26</v>
      </c>
      <c r="C13" s="136">
        <f>SUM(D13:J13)</f>
        <v>7930</v>
      </c>
      <c r="D13" s="135">
        <v>7930</v>
      </c>
      <c r="E13" s="135"/>
      <c r="F13" s="135"/>
      <c r="G13" s="135"/>
      <c r="H13" s="135"/>
      <c r="I13" s="135"/>
      <c r="J13" s="135"/>
      <c r="K13" s="181"/>
      <c r="L13" s="181">
        <f t="shared" si="5"/>
        <v>0</v>
      </c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  <c r="BI13" s="149"/>
      <c r="BJ13" s="149"/>
      <c r="BK13" s="149"/>
    </row>
    <row r="14" spans="1:63" x14ac:dyDescent="0.2">
      <c r="A14" s="101">
        <v>329</v>
      </c>
      <c r="B14" s="102" t="s">
        <v>29</v>
      </c>
      <c r="C14" s="136">
        <f>SUM(D14:J14)</f>
        <v>2000</v>
      </c>
      <c r="D14" s="135">
        <v>2000</v>
      </c>
      <c r="E14" s="135"/>
      <c r="F14" s="135"/>
      <c r="G14" s="135"/>
      <c r="H14" s="135"/>
      <c r="I14" s="135"/>
      <c r="J14" s="135"/>
      <c r="K14" s="181"/>
      <c r="L14" s="181">
        <f t="shared" si="5"/>
        <v>0</v>
      </c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  <c r="BI14" s="149"/>
      <c r="BJ14" s="149"/>
      <c r="BK14" s="149"/>
    </row>
    <row r="15" spans="1:63" s="4" customFormat="1" ht="25.5" x14ac:dyDescent="0.2">
      <c r="A15" s="97" t="s">
        <v>53</v>
      </c>
      <c r="B15" s="88" t="s">
        <v>54</v>
      </c>
      <c r="C15" s="165">
        <f>SUM(C16)</f>
        <v>1000</v>
      </c>
      <c r="D15" s="165">
        <f t="shared" ref="D15:J15" si="11">SUM(D16)</f>
        <v>1000</v>
      </c>
      <c r="E15" s="165">
        <f t="shared" si="11"/>
        <v>0</v>
      </c>
      <c r="F15" s="165">
        <f t="shared" si="11"/>
        <v>0</v>
      </c>
      <c r="G15" s="165">
        <f t="shared" si="11"/>
        <v>0</v>
      </c>
      <c r="H15" s="165">
        <f t="shared" si="11"/>
        <v>0</v>
      </c>
      <c r="I15" s="165">
        <f t="shared" si="11"/>
        <v>0</v>
      </c>
      <c r="J15" s="150">
        <f t="shared" si="11"/>
        <v>0</v>
      </c>
      <c r="K15" s="150">
        <f t="shared" si="4"/>
        <v>1020</v>
      </c>
      <c r="L15" s="150">
        <f t="shared" si="5"/>
        <v>1040.3999999999999</v>
      </c>
    </row>
    <row r="16" spans="1:63" s="4" customFormat="1" x14ac:dyDescent="0.2">
      <c r="A16" s="173">
        <v>32</v>
      </c>
      <c r="B16" s="174" t="s">
        <v>147</v>
      </c>
      <c r="C16" s="181">
        <f t="shared" ref="C16" si="12">SUM(D16:J16)</f>
        <v>1000</v>
      </c>
      <c r="D16" s="181">
        <f t="shared" ref="D16:J16" si="13">SUM(D17)</f>
        <v>1000</v>
      </c>
      <c r="E16" s="181">
        <f t="shared" si="13"/>
        <v>0</v>
      </c>
      <c r="F16" s="181">
        <f t="shared" si="13"/>
        <v>0</v>
      </c>
      <c r="G16" s="181">
        <f t="shared" si="13"/>
        <v>0</v>
      </c>
      <c r="H16" s="181">
        <f t="shared" si="13"/>
        <v>0</v>
      </c>
      <c r="I16" s="181">
        <f t="shared" si="13"/>
        <v>0</v>
      </c>
      <c r="J16" s="181">
        <f t="shared" si="13"/>
        <v>0</v>
      </c>
      <c r="K16" s="181">
        <f t="shared" si="4"/>
        <v>1020</v>
      </c>
      <c r="L16" s="181">
        <f t="shared" si="5"/>
        <v>1040.3999999999999</v>
      </c>
    </row>
    <row r="17" spans="1:63" s="4" customFormat="1" x14ac:dyDescent="0.2">
      <c r="A17" s="177">
        <v>322</v>
      </c>
      <c r="B17" s="178" t="s">
        <v>27</v>
      </c>
      <c r="C17" s="133">
        <f>SUM(D17:J17)</f>
        <v>1000</v>
      </c>
      <c r="D17" s="133">
        <v>1000</v>
      </c>
      <c r="E17" s="133"/>
      <c r="F17" s="133"/>
      <c r="G17" s="133"/>
      <c r="H17" s="133"/>
      <c r="I17" s="133"/>
      <c r="J17" s="181"/>
      <c r="K17" s="181"/>
      <c r="L17" s="181">
        <f t="shared" si="5"/>
        <v>0</v>
      </c>
    </row>
    <row r="18" spans="1:63" s="154" customFormat="1" x14ac:dyDescent="0.2">
      <c r="A18" s="152" t="s">
        <v>63</v>
      </c>
      <c r="B18" s="153" t="s">
        <v>95</v>
      </c>
      <c r="C18" s="165">
        <f>SUM(C19)</f>
        <v>296500</v>
      </c>
      <c r="D18" s="165">
        <f t="shared" ref="D18:J19" si="14">SUM(D19)</f>
        <v>296500</v>
      </c>
      <c r="E18" s="165">
        <f t="shared" si="14"/>
        <v>0</v>
      </c>
      <c r="F18" s="165">
        <f t="shared" si="14"/>
        <v>0</v>
      </c>
      <c r="G18" s="165">
        <f t="shared" si="14"/>
        <v>0</v>
      </c>
      <c r="H18" s="165">
        <f t="shared" si="14"/>
        <v>0</v>
      </c>
      <c r="I18" s="165">
        <f t="shared" si="14"/>
        <v>0</v>
      </c>
      <c r="J18" s="165">
        <f t="shared" si="14"/>
        <v>0</v>
      </c>
      <c r="K18" s="165">
        <f t="shared" si="4"/>
        <v>302430</v>
      </c>
      <c r="L18" s="165">
        <f t="shared" si="5"/>
        <v>308478.60000000003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</row>
    <row r="19" spans="1:63" s="4" customFormat="1" x14ac:dyDescent="0.2">
      <c r="A19" s="190" t="s">
        <v>70</v>
      </c>
      <c r="B19" s="191" t="s">
        <v>71</v>
      </c>
      <c r="C19" s="200">
        <f>SUM(C20)</f>
        <v>296500</v>
      </c>
      <c r="D19" s="200">
        <f t="shared" si="14"/>
        <v>296500</v>
      </c>
      <c r="E19" s="200">
        <f t="shared" si="14"/>
        <v>0</v>
      </c>
      <c r="F19" s="200">
        <f t="shared" si="14"/>
        <v>0</v>
      </c>
      <c r="G19" s="200">
        <f t="shared" si="14"/>
        <v>0</v>
      </c>
      <c r="H19" s="200">
        <f t="shared" si="14"/>
        <v>0</v>
      </c>
      <c r="I19" s="200">
        <f t="shared" si="14"/>
        <v>0</v>
      </c>
      <c r="J19" s="200">
        <f t="shared" si="14"/>
        <v>0</v>
      </c>
      <c r="K19" s="200">
        <f t="shared" si="4"/>
        <v>302430</v>
      </c>
      <c r="L19" s="200">
        <f t="shared" si="5"/>
        <v>308478.60000000003</v>
      </c>
    </row>
    <row r="20" spans="1:63" x14ac:dyDescent="0.2">
      <c r="A20" s="140" t="s">
        <v>67</v>
      </c>
      <c r="B20" s="141" t="s">
        <v>57</v>
      </c>
      <c r="C20" s="171">
        <f>SUM(C21+C25)</f>
        <v>296500</v>
      </c>
      <c r="D20" s="171">
        <f t="shared" ref="D20:J20" si="15">SUM(D21+D25)</f>
        <v>296500</v>
      </c>
      <c r="E20" s="171">
        <f t="shared" si="15"/>
        <v>0</v>
      </c>
      <c r="F20" s="171">
        <f t="shared" si="15"/>
        <v>0</v>
      </c>
      <c r="G20" s="171">
        <f t="shared" si="15"/>
        <v>0</v>
      </c>
      <c r="H20" s="171">
        <f t="shared" si="15"/>
        <v>0</v>
      </c>
      <c r="I20" s="171">
        <f t="shared" si="15"/>
        <v>0</v>
      </c>
      <c r="J20" s="171">
        <f t="shared" si="15"/>
        <v>0</v>
      </c>
      <c r="K20" s="181">
        <f t="shared" si="4"/>
        <v>302430</v>
      </c>
      <c r="L20" s="181">
        <f t="shared" si="5"/>
        <v>308478.60000000003</v>
      </c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  <c r="BJ20" s="149"/>
      <c r="BK20" s="149"/>
    </row>
    <row r="21" spans="1:63" s="4" customFormat="1" x14ac:dyDescent="0.2">
      <c r="A21" s="173">
        <v>31</v>
      </c>
      <c r="B21" s="174" t="s">
        <v>148</v>
      </c>
      <c r="C21" s="181">
        <f>SUM(C22:C24)</f>
        <v>292000</v>
      </c>
      <c r="D21" s="181">
        <f t="shared" ref="D21:J21" si="16">SUM(D22:D24)</f>
        <v>292000</v>
      </c>
      <c r="E21" s="181">
        <f t="shared" si="16"/>
        <v>0</v>
      </c>
      <c r="F21" s="181">
        <f t="shared" si="16"/>
        <v>0</v>
      </c>
      <c r="G21" s="181">
        <f t="shared" si="16"/>
        <v>0</v>
      </c>
      <c r="H21" s="181">
        <f t="shared" si="16"/>
        <v>0</v>
      </c>
      <c r="I21" s="181">
        <f t="shared" si="16"/>
        <v>0</v>
      </c>
      <c r="J21" s="181">
        <f t="shared" si="16"/>
        <v>0</v>
      </c>
      <c r="K21" s="181">
        <f t="shared" si="4"/>
        <v>297840</v>
      </c>
      <c r="L21" s="181">
        <f t="shared" si="5"/>
        <v>303796.8</v>
      </c>
    </row>
    <row r="22" spans="1:63" x14ac:dyDescent="0.2">
      <c r="A22" s="101">
        <v>311</v>
      </c>
      <c r="B22" s="102" t="s">
        <v>23</v>
      </c>
      <c r="C22" s="136">
        <f>SUM(D22:J22)</f>
        <v>240000</v>
      </c>
      <c r="D22" s="135">
        <v>240000</v>
      </c>
      <c r="E22" s="135"/>
      <c r="F22" s="135"/>
      <c r="G22" s="135"/>
      <c r="H22" s="135"/>
      <c r="I22" s="135"/>
      <c r="J22" s="135"/>
      <c r="K22" s="181"/>
      <c r="L22" s="181">
        <f t="shared" si="5"/>
        <v>0</v>
      </c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  <c r="BI22" s="149"/>
      <c r="BJ22" s="149"/>
      <c r="BK22" s="149"/>
    </row>
    <row r="23" spans="1:63" x14ac:dyDescent="0.2">
      <c r="A23" s="101">
        <v>312</v>
      </c>
      <c r="B23" s="102" t="s">
        <v>24</v>
      </c>
      <c r="C23" s="136">
        <f t="shared" ref="C23:C24" si="17">SUM(D23:J23)</f>
        <v>12000</v>
      </c>
      <c r="D23" s="135">
        <v>12000</v>
      </c>
      <c r="E23" s="135"/>
      <c r="F23" s="135"/>
      <c r="G23" s="135"/>
      <c r="H23" s="135"/>
      <c r="I23" s="135"/>
      <c r="J23" s="135"/>
      <c r="K23" s="181"/>
      <c r="L23" s="181">
        <f t="shared" si="5"/>
        <v>0</v>
      </c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  <c r="BI23" s="149"/>
      <c r="BJ23" s="149"/>
      <c r="BK23" s="149"/>
    </row>
    <row r="24" spans="1:63" x14ac:dyDescent="0.2">
      <c r="A24" s="101">
        <v>313</v>
      </c>
      <c r="B24" s="102" t="s">
        <v>25</v>
      </c>
      <c r="C24" s="136">
        <f t="shared" si="17"/>
        <v>40000</v>
      </c>
      <c r="D24" s="135">
        <v>40000</v>
      </c>
      <c r="E24" s="135"/>
      <c r="F24" s="135"/>
      <c r="G24" s="135"/>
      <c r="H24" s="135"/>
      <c r="I24" s="135"/>
      <c r="J24" s="135"/>
      <c r="K24" s="181"/>
      <c r="L24" s="181">
        <f t="shared" si="5"/>
        <v>0</v>
      </c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  <c r="BI24" s="149"/>
      <c r="BJ24" s="149"/>
      <c r="BK24" s="149"/>
    </row>
    <row r="25" spans="1:63" s="4" customFormat="1" x14ac:dyDescent="0.2">
      <c r="A25" s="173">
        <v>32</v>
      </c>
      <c r="B25" s="174" t="s">
        <v>147</v>
      </c>
      <c r="C25" s="181">
        <f>SUM(C26)</f>
        <v>4500</v>
      </c>
      <c r="D25" s="181">
        <f t="shared" ref="D25:J25" si="18">SUM(D26)</f>
        <v>4500</v>
      </c>
      <c r="E25" s="181">
        <f t="shared" si="18"/>
        <v>0</v>
      </c>
      <c r="F25" s="181">
        <f t="shared" si="18"/>
        <v>0</v>
      </c>
      <c r="G25" s="181">
        <f t="shared" si="18"/>
        <v>0</v>
      </c>
      <c r="H25" s="181">
        <f t="shared" si="18"/>
        <v>0</v>
      </c>
      <c r="I25" s="181">
        <f t="shared" si="18"/>
        <v>0</v>
      </c>
      <c r="J25" s="181">
        <f t="shared" si="18"/>
        <v>0</v>
      </c>
      <c r="K25" s="181">
        <f t="shared" si="4"/>
        <v>4590</v>
      </c>
      <c r="L25" s="181">
        <f t="shared" si="5"/>
        <v>4681.8</v>
      </c>
    </row>
    <row r="26" spans="1:63" s="4" customFormat="1" x14ac:dyDescent="0.2">
      <c r="A26" s="176">
        <v>321</v>
      </c>
      <c r="B26" s="175" t="s">
        <v>26</v>
      </c>
      <c r="C26" s="135">
        <f>SUM(D26:J26)</f>
        <v>4500</v>
      </c>
      <c r="D26" s="135">
        <v>4500</v>
      </c>
      <c r="E26" s="133"/>
      <c r="F26" s="133"/>
      <c r="G26" s="133"/>
      <c r="H26" s="133"/>
      <c r="I26" s="133"/>
      <c r="J26" s="133"/>
      <c r="K26" s="181"/>
      <c r="L26" s="181">
        <f t="shared" si="5"/>
        <v>0</v>
      </c>
    </row>
    <row r="27" spans="1:63" s="85" customFormat="1" x14ac:dyDescent="0.2">
      <c r="A27" s="101"/>
      <c r="B27" s="102"/>
      <c r="C27" s="136"/>
      <c r="D27" s="135"/>
      <c r="E27" s="135"/>
      <c r="F27" s="135"/>
      <c r="G27" s="135"/>
      <c r="H27" s="135"/>
      <c r="I27" s="135"/>
      <c r="J27" s="135"/>
      <c r="K27" s="181"/>
      <c r="L27" s="181">
        <f t="shared" si="5"/>
        <v>0</v>
      </c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  <c r="BI27" s="149"/>
      <c r="BJ27" s="149"/>
      <c r="BK27" s="149"/>
    </row>
    <row r="28" spans="1:63" s="154" customFormat="1" ht="25.5" x14ac:dyDescent="0.2">
      <c r="A28" s="140" t="s">
        <v>52</v>
      </c>
      <c r="B28" s="141" t="s">
        <v>96</v>
      </c>
      <c r="C28" s="150">
        <f>SUM(C29+C45)</f>
        <v>527991</v>
      </c>
      <c r="D28" s="150">
        <f t="shared" ref="D28:J28" si="19">SUM(D29+D45)</f>
        <v>527991</v>
      </c>
      <c r="E28" s="150">
        <f t="shared" si="19"/>
        <v>0</v>
      </c>
      <c r="F28" s="150">
        <f t="shared" si="19"/>
        <v>0</v>
      </c>
      <c r="G28" s="150">
        <f t="shared" si="19"/>
        <v>0</v>
      </c>
      <c r="H28" s="150">
        <f t="shared" si="19"/>
        <v>0</v>
      </c>
      <c r="I28" s="150">
        <f t="shared" si="19"/>
        <v>0</v>
      </c>
      <c r="J28" s="150">
        <f t="shared" si="19"/>
        <v>0</v>
      </c>
      <c r="K28" s="150">
        <f t="shared" si="4"/>
        <v>538550.81999999995</v>
      </c>
      <c r="L28" s="150">
        <f t="shared" si="5"/>
        <v>549321.83639999991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</row>
    <row r="29" spans="1:63" s="4" customFormat="1" x14ac:dyDescent="0.2">
      <c r="A29" s="192" t="s">
        <v>88</v>
      </c>
      <c r="B29" s="193" t="s">
        <v>86</v>
      </c>
      <c r="C29" s="200">
        <f>SUM(C30+C41)</f>
        <v>479491</v>
      </c>
      <c r="D29" s="200">
        <v>479491</v>
      </c>
      <c r="E29" s="200">
        <f t="shared" ref="E29:J29" si="20">SUM(E30)</f>
        <v>0</v>
      </c>
      <c r="F29" s="200">
        <f t="shared" si="20"/>
        <v>0</v>
      </c>
      <c r="G29" s="200">
        <f t="shared" si="20"/>
        <v>0</v>
      </c>
      <c r="H29" s="200">
        <f t="shared" si="20"/>
        <v>0</v>
      </c>
      <c r="I29" s="200">
        <f t="shared" si="20"/>
        <v>0</v>
      </c>
      <c r="J29" s="200">
        <f t="shared" si="20"/>
        <v>0</v>
      </c>
      <c r="K29" s="200">
        <f t="shared" si="4"/>
        <v>489080.82</v>
      </c>
      <c r="L29" s="200">
        <f t="shared" si="5"/>
        <v>498862.43640000006</v>
      </c>
    </row>
    <row r="30" spans="1:63" s="126" customFormat="1" x14ac:dyDescent="0.2">
      <c r="A30" s="170" t="s">
        <v>48</v>
      </c>
      <c r="B30" s="163" t="s">
        <v>97</v>
      </c>
      <c r="C30" s="150">
        <f>SUM(C31+C36+C38)</f>
        <v>204441</v>
      </c>
      <c r="D30" s="150">
        <f t="shared" ref="D30:J30" si="21">SUM(D31+D36+D38)</f>
        <v>204441</v>
      </c>
      <c r="E30" s="150">
        <f t="shared" si="21"/>
        <v>0</v>
      </c>
      <c r="F30" s="150">
        <f t="shared" si="21"/>
        <v>0</v>
      </c>
      <c r="G30" s="150">
        <f t="shared" si="21"/>
        <v>0</v>
      </c>
      <c r="H30" s="150">
        <f t="shared" si="21"/>
        <v>0</v>
      </c>
      <c r="I30" s="150">
        <f t="shared" si="21"/>
        <v>0</v>
      </c>
      <c r="J30" s="150">
        <f t="shared" si="21"/>
        <v>0</v>
      </c>
      <c r="K30" s="181">
        <f t="shared" si="4"/>
        <v>208529.82</v>
      </c>
      <c r="L30" s="181">
        <f t="shared" si="5"/>
        <v>212700.41640000002</v>
      </c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  <c r="BI30" s="149"/>
      <c r="BJ30" s="149"/>
      <c r="BK30" s="149"/>
    </row>
    <row r="31" spans="1:63" s="4" customFormat="1" x14ac:dyDescent="0.2">
      <c r="A31" s="173">
        <v>32</v>
      </c>
      <c r="B31" s="174" t="s">
        <v>147</v>
      </c>
      <c r="C31" s="181">
        <f>SUM(C32:C35)</f>
        <v>200441</v>
      </c>
      <c r="D31" s="181">
        <f t="shared" ref="D31:J31" si="22">SUM(D32:D35)</f>
        <v>200441</v>
      </c>
      <c r="E31" s="181">
        <f t="shared" si="22"/>
        <v>0</v>
      </c>
      <c r="F31" s="181">
        <f t="shared" si="22"/>
        <v>0</v>
      </c>
      <c r="G31" s="181">
        <f t="shared" si="22"/>
        <v>0</v>
      </c>
      <c r="H31" s="181">
        <f t="shared" si="22"/>
        <v>0</v>
      </c>
      <c r="I31" s="181">
        <f t="shared" si="22"/>
        <v>0</v>
      </c>
      <c r="J31" s="181">
        <f t="shared" si="22"/>
        <v>0</v>
      </c>
      <c r="K31" s="181">
        <f t="shared" si="4"/>
        <v>204449.82</v>
      </c>
      <c r="L31" s="181">
        <f t="shared" si="5"/>
        <v>208538.81640000001</v>
      </c>
    </row>
    <row r="32" spans="1:63" s="85" customFormat="1" x14ac:dyDescent="0.2">
      <c r="A32" s="177">
        <v>321</v>
      </c>
      <c r="B32" s="178" t="s">
        <v>26</v>
      </c>
      <c r="C32" s="135">
        <f>SUM(D32:J32)</f>
        <v>21600</v>
      </c>
      <c r="D32" s="135">
        <v>21600</v>
      </c>
      <c r="E32" s="135"/>
      <c r="F32" s="135"/>
      <c r="G32" s="135"/>
      <c r="H32" s="135"/>
      <c r="I32" s="135"/>
      <c r="J32" s="135"/>
      <c r="K32" s="181"/>
      <c r="L32" s="181">
        <f t="shared" si="5"/>
        <v>0</v>
      </c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  <c r="BI32" s="149"/>
      <c r="BJ32" s="149"/>
      <c r="BK32" s="149"/>
    </row>
    <row r="33" spans="1:63" s="85" customFormat="1" x14ac:dyDescent="0.2">
      <c r="A33" s="177">
        <v>322</v>
      </c>
      <c r="B33" s="178" t="s">
        <v>27</v>
      </c>
      <c r="C33" s="135">
        <f t="shared" ref="C33:C35" si="23">SUM(D33:J33)</f>
        <v>80000</v>
      </c>
      <c r="D33" s="135">
        <v>80000</v>
      </c>
      <c r="E33" s="135"/>
      <c r="F33" s="135"/>
      <c r="G33" s="135"/>
      <c r="H33" s="135"/>
      <c r="I33" s="135"/>
      <c r="J33" s="135"/>
      <c r="K33" s="181"/>
      <c r="L33" s="181">
        <f t="shared" si="5"/>
        <v>0</v>
      </c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  <c r="BI33" s="149"/>
      <c r="BJ33" s="149"/>
      <c r="BK33" s="149"/>
    </row>
    <row r="34" spans="1:63" s="151" customFormat="1" x14ac:dyDescent="0.2">
      <c r="A34" s="177">
        <v>323</v>
      </c>
      <c r="B34" s="178" t="s">
        <v>28</v>
      </c>
      <c r="C34" s="135">
        <f t="shared" si="23"/>
        <v>88841</v>
      </c>
      <c r="D34" s="161">
        <v>88841</v>
      </c>
      <c r="E34" s="181"/>
      <c r="F34" s="181"/>
      <c r="G34" s="181"/>
      <c r="H34" s="181"/>
      <c r="I34" s="181"/>
      <c r="J34" s="181"/>
      <c r="K34" s="181"/>
      <c r="L34" s="181">
        <f t="shared" si="5"/>
        <v>0</v>
      </c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  <c r="BI34" s="149"/>
      <c r="BJ34" s="149"/>
      <c r="BK34" s="149"/>
    </row>
    <row r="35" spans="1:63" s="149" customFormat="1" x14ac:dyDescent="0.2">
      <c r="A35" s="177">
        <v>329</v>
      </c>
      <c r="B35" s="178" t="s">
        <v>29</v>
      </c>
      <c r="C35" s="135">
        <f t="shared" si="23"/>
        <v>10000</v>
      </c>
      <c r="D35" s="135">
        <v>10000</v>
      </c>
      <c r="E35" s="133"/>
      <c r="F35" s="133"/>
      <c r="G35" s="133"/>
      <c r="H35" s="133"/>
      <c r="I35" s="133"/>
      <c r="J35" s="133"/>
      <c r="K35" s="181"/>
      <c r="L35" s="181">
        <f t="shared" si="5"/>
        <v>0</v>
      </c>
    </row>
    <row r="36" spans="1:63" s="4" customFormat="1" x14ac:dyDescent="0.2">
      <c r="A36" s="173">
        <v>34</v>
      </c>
      <c r="B36" s="174" t="s">
        <v>149</v>
      </c>
      <c r="C36" s="181">
        <f>SUM(C37)</f>
        <v>3000</v>
      </c>
      <c r="D36" s="181">
        <f t="shared" ref="D36:J36" si="24">SUM(D37)</f>
        <v>3000</v>
      </c>
      <c r="E36" s="181">
        <f t="shared" si="24"/>
        <v>0</v>
      </c>
      <c r="F36" s="181">
        <f t="shared" si="24"/>
        <v>0</v>
      </c>
      <c r="G36" s="181">
        <f t="shared" si="24"/>
        <v>0</v>
      </c>
      <c r="H36" s="181">
        <f t="shared" si="24"/>
        <v>0</v>
      </c>
      <c r="I36" s="181">
        <f t="shared" si="24"/>
        <v>0</v>
      </c>
      <c r="J36" s="181">
        <f t="shared" si="24"/>
        <v>0</v>
      </c>
      <c r="K36" s="181">
        <f t="shared" si="4"/>
        <v>3060</v>
      </c>
      <c r="L36" s="181">
        <f t="shared" si="5"/>
        <v>3121.2000000000003</v>
      </c>
    </row>
    <row r="37" spans="1:63" s="85" customFormat="1" x14ac:dyDescent="0.2">
      <c r="A37" s="101">
        <v>343</v>
      </c>
      <c r="B37" s="102" t="s">
        <v>98</v>
      </c>
      <c r="C37" s="136">
        <f>SUM(D37:J37)</f>
        <v>3000</v>
      </c>
      <c r="D37" s="135">
        <v>3000</v>
      </c>
      <c r="E37" s="135"/>
      <c r="F37" s="135"/>
      <c r="G37" s="135"/>
      <c r="H37" s="135"/>
      <c r="I37" s="135"/>
      <c r="J37" s="135"/>
      <c r="K37" s="181"/>
      <c r="L37" s="181">
        <f t="shared" si="5"/>
        <v>0</v>
      </c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  <c r="BI37" s="149"/>
      <c r="BJ37" s="149"/>
      <c r="BK37" s="149"/>
    </row>
    <row r="38" spans="1:63" s="4" customFormat="1" ht="25.5" x14ac:dyDescent="0.2">
      <c r="A38" s="173">
        <v>42</v>
      </c>
      <c r="B38" s="174" t="s">
        <v>150</v>
      </c>
      <c r="C38" s="181">
        <f>SUM(C39)</f>
        <v>1000</v>
      </c>
      <c r="D38" s="181">
        <f t="shared" ref="D38:J38" si="25">SUM(D39)</f>
        <v>1000</v>
      </c>
      <c r="E38" s="181">
        <f t="shared" si="25"/>
        <v>0</v>
      </c>
      <c r="F38" s="181">
        <f t="shared" si="25"/>
        <v>0</v>
      </c>
      <c r="G38" s="181">
        <f t="shared" si="25"/>
        <v>0</v>
      </c>
      <c r="H38" s="181">
        <f t="shared" si="25"/>
        <v>0</v>
      </c>
      <c r="I38" s="181">
        <f t="shared" si="25"/>
        <v>0</v>
      </c>
      <c r="J38" s="181">
        <f t="shared" si="25"/>
        <v>0</v>
      </c>
      <c r="K38" s="181">
        <f t="shared" si="4"/>
        <v>1020</v>
      </c>
      <c r="L38" s="181">
        <f t="shared" si="5"/>
        <v>1040.3999999999999</v>
      </c>
    </row>
    <row r="39" spans="1:63" s="160" customFormat="1" x14ac:dyDescent="0.2">
      <c r="A39" s="101">
        <v>422</v>
      </c>
      <c r="B39" s="102" t="s">
        <v>31</v>
      </c>
      <c r="C39" s="136">
        <f>SUM(D39)</f>
        <v>1000</v>
      </c>
      <c r="D39" s="135">
        <v>1000</v>
      </c>
      <c r="E39" s="135"/>
      <c r="F39" s="135"/>
      <c r="G39" s="135"/>
      <c r="H39" s="135"/>
      <c r="I39" s="135"/>
      <c r="J39" s="135"/>
      <c r="K39" s="181"/>
      <c r="L39" s="181">
        <f t="shared" si="5"/>
        <v>0</v>
      </c>
    </row>
    <row r="40" spans="1:63" s="85" customFormat="1" x14ac:dyDescent="0.2">
      <c r="A40" s="101"/>
      <c r="B40" s="102"/>
      <c r="C40" s="135"/>
      <c r="D40" s="135"/>
      <c r="E40" s="135"/>
      <c r="F40" s="135"/>
      <c r="G40" s="135"/>
      <c r="H40" s="135"/>
      <c r="I40" s="135"/>
      <c r="J40" s="135"/>
      <c r="K40" s="181"/>
      <c r="L40" s="181">
        <f t="shared" si="5"/>
        <v>0</v>
      </c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  <c r="BI40" s="149"/>
      <c r="BJ40" s="149"/>
      <c r="BK40" s="149"/>
    </row>
    <row r="41" spans="1:63" s="85" customFormat="1" ht="25.5" x14ac:dyDescent="0.2">
      <c r="A41" s="99" t="s">
        <v>53</v>
      </c>
      <c r="B41" s="90" t="s">
        <v>54</v>
      </c>
      <c r="C41" s="165">
        <f>SUM(C42)</f>
        <v>275050</v>
      </c>
      <c r="D41" s="165">
        <f t="shared" ref="D41:J41" si="26">SUM(D42)</f>
        <v>275050</v>
      </c>
      <c r="E41" s="165">
        <f t="shared" si="26"/>
        <v>0</v>
      </c>
      <c r="F41" s="165">
        <f t="shared" si="26"/>
        <v>0</v>
      </c>
      <c r="G41" s="165">
        <f t="shared" si="26"/>
        <v>0</v>
      </c>
      <c r="H41" s="165">
        <f t="shared" si="26"/>
        <v>0</v>
      </c>
      <c r="I41" s="165">
        <f t="shared" si="26"/>
        <v>0</v>
      </c>
      <c r="J41" s="165">
        <f t="shared" si="26"/>
        <v>0</v>
      </c>
      <c r="K41" s="165">
        <f t="shared" si="4"/>
        <v>280551</v>
      </c>
      <c r="L41" s="165">
        <f t="shared" si="5"/>
        <v>286162.02</v>
      </c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  <c r="BI41" s="149"/>
      <c r="BJ41" s="149"/>
      <c r="BK41" s="149"/>
    </row>
    <row r="42" spans="1:63" s="4" customFormat="1" x14ac:dyDescent="0.2">
      <c r="A42" s="168">
        <v>32</v>
      </c>
      <c r="B42" s="217" t="s">
        <v>147</v>
      </c>
      <c r="C42" s="181">
        <f>SUM(C43:C44)</f>
        <v>275050</v>
      </c>
      <c r="D42" s="181">
        <f t="shared" ref="D42:J42" si="27">SUM(D43:D44)</f>
        <v>275050</v>
      </c>
      <c r="E42" s="181">
        <f t="shared" si="27"/>
        <v>0</v>
      </c>
      <c r="F42" s="181">
        <f t="shared" si="27"/>
        <v>0</v>
      </c>
      <c r="G42" s="181">
        <f t="shared" si="27"/>
        <v>0</v>
      </c>
      <c r="H42" s="181">
        <f t="shared" si="27"/>
        <v>0</v>
      </c>
      <c r="I42" s="181">
        <f t="shared" si="27"/>
        <v>0</v>
      </c>
      <c r="J42" s="181">
        <f t="shared" si="27"/>
        <v>0</v>
      </c>
      <c r="K42" s="181">
        <f t="shared" si="4"/>
        <v>280551</v>
      </c>
      <c r="L42" s="181">
        <f t="shared" si="5"/>
        <v>286162.02</v>
      </c>
    </row>
    <row r="43" spans="1:63" x14ac:dyDescent="0.2">
      <c r="A43" s="101">
        <v>322</v>
      </c>
      <c r="B43" s="102" t="s">
        <v>27</v>
      </c>
      <c r="C43" s="136">
        <f>SUM(D43:J43)</f>
        <v>262050</v>
      </c>
      <c r="D43" s="135">
        <v>262050</v>
      </c>
      <c r="E43" s="135"/>
      <c r="F43" s="135"/>
      <c r="G43" s="135"/>
      <c r="H43" s="135"/>
      <c r="I43" s="135"/>
      <c r="J43" s="135"/>
      <c r="K43" s="181"/>
      <c r="L43" s="181">
        <f t="shared" si="5"/>
        <v>0</v>
      </c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  <c r="BI43" s="149"/>
      <c r="BJ43" s="149"/>
      <c r="BK43" s="149"/>
    </row>
    <row r="44" spans="1:63" x14ac:dyDescent="0.2">
      <c r="A44" s="101">
        <v>323</v>
      </c>
      <c r="B44" s="102" t="s">
        <v>28</v>
      </c>
      <c r="C44" s="136">
        <f>SUM(D44:J44)</f>
        <v>13000</v>
      </c>
      <c r="D44" s="135">
        <v>13000</v>
      </c>
      <c r="E44" s="135"/>
      <c r="F44" s="135"/>
      <c r="G44" s="135"/>
      <c r="H44" s="135"/>
      <c r="I44" s="135"/>
      <c r="J44" s="135"/>
      <c r="K44" s="181"/>
      <c r="L44" s="181">
        <f t="shared" si="5"/>
        <v>0</v>
      </c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49"/>
      <c r="BF44" s="149"/>
      <c r="BG44" s="149"/>
      <c r="BH44" s="149"/>
      <c r="BI44" s="149"/>
      <c r="BJ44" s="149"/>
      <c r="BK44" s="149"/>
    </row>
    <row r="45" spans="1:63" s="126" customFormat="1" x14ac:dyDescent="0.2">
      <c r="A45" s="192" t="s">
        <v>88</v>
      </c>
      <c r="B45" s="193" t="s">
        <v>74</v>
      </c>
      <c r="C45" s="200">
        <f>SUM(C46)</f>
        <v>48500</v>
      </c>
      <c r="D45" s="200">
        <f t="shared" ref="D45:J47" si="28">SUM(D46)</f>
        <v>48500</v>
      </c>
      <c r="E45" s="200">
        <f t="shared" si="28"/>
        <v>0</v>
      </c>
      <c r="F45" s="200">
        <f t="shared" si="28"/>
        <v>0</v>
      </c>
      <c r="G45" s="200">
        <f t="shared" si="28"/>
        <v>0</v>
      </c>
      <c r="H45" s="200">
        <f t="shared" si="28"/>
        <v>0</v>
      </c>
      <c r="I45" s="200">
        <f t="shared" si="28"/>
        <v>0</v>
      </c>
      <c r="J45" s="200">
        <f t="shared" si="28"/>
        <v>0</v>
      </c>
      <c r="K45" s="200">
        <f t="shared" si="4"/>
        <v>49470</v>
      </c>
      <c r="L45" s="200">
        <f t="shared" si="5"/>
        <v>50459.4</v>
      </c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49"/>
      <c r="BH45" s="149"/>
      <c r="BI45" s="149"/>
      <c r="BJ45" s="149"/>
      <c r="BK45" s="149"/>
    </row>
    <row r="46" spans="1:63" s="126" customFormat="1" x14ac:dyDescent="0.2">
      <c r="A46" s="127" t="s">
        <v>99</v>
      </c>
      <c r="B46" s="91" t="s">
        <v>55</v>
      </c>
      <c r="C46" s="172">
        <f>SUM(C47)</f>
        <v>48500</v>
      </c>
      <c r="D46" s="172">
        <f>SUM(D47)</f>
        <v>48500</v>
      </c>
      <c r="E46" s="172">
        <f t="shared" si="28"/>
        <v>0</v>
      </c>
      <c r="F46" s="172">
        <f t="shared" si="28"/>
        <v>0</v>
      </c>
      <c r="G46" s="172">
        <f t="shared" si="28"/>
        <v>0</v>
      </c>
      <c r="H46" s="172">
        <f t="shared" si="28"/>
        <v>0</v>
      </c>
      <c r="I46" s="172">
        <f t="shared" si="28"/>
        <v>0</v>
      </c>
      <c r="J46" s="172">
        <f t="shared" si="28"/>
        <v>0</v>
      </c>
      <c r="K46" s="181">
        <f t="shared" si="4"/>
        <v>49470</v>
      </c>
      <c r="L46" s="181">
        <f t="shared" si="5"/>
        <v>50459.4</v>
      </c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  <c r="BI46" s="149"/>
      <c r="BJ46" s="149"/>
      <c r="BK46" s="149"/>
    </row>
    <row r="47" spans="1:63" s="4" customFormat="1" ht="25.5" x14ac:dyDescent="0.2">
      <c r="A47" s="173">
        <v>42</v>
      </c>
      <c r="B47" s="174" t="s">
        <v>150</v>
      </c>
      <c r="C47" s="181">
        <f>SUM(C48)</f>
        <v>48500</v>
      </c>
      <c r="D47" s="181">
        <f t="shared" ref="D47:E47" si="29">SUM(D48)</f>
        <v>48500</v>
      </c>
      <c r="E47" s="181">
        <f t="shared" si="29"/>
        <v>0</v>
      </c>
      <c r="F47" s="181">
        <f t="shared" si="28"/>
        <v>0</v>
      </c>
      <c r="G47" s="181">
        <f t="shared" si="28"/>
        <v>0</v>
      </c>
      <c r="H47" s="181">
        <f t="shared" si="28"/>
        <v>0</v>
      </c>
      <c r="I47" s="181">
        <f t="shared" si="28"/>
        <v>0</v>
      </c>
      <c r="J47" s="181">
        <f t="shared" si="28"/>
        <v>0</v>
      </c>
      <c r="K47" s="181">
        <f t="shared" si="4"/>
        <v>49470</v>
      </c>
      <c r="L47" s="181">
        <f t="shared" si="5"/>
        <v>50459.4</v>
      </c>
    </row>
    <row r="48" spans="1:63" s="160" customFormat="1" x14ac:dyDescent="0.2">
      <c r="A48" s="183">
        <v>422</v>
      </c>
      <c r="B48" s="184" t="s">
        <v>31</v>
      </c>
      <c r="C48" s="135">
        <f>SUM(D48:J48)</f>
        <v>48500</v>
      </c>
      <c r="D48" s="135">
        <v>48500</v>
      </c>
      <c r="E48" s="133"/>
      <c r="F48" s="133"/>
      <c r="G48" s="133"/>
      <c r="H48" s="133"/>
      <c r="I48" s="133"/>
      <c r="J48" s="133"/>
      <c r="K48" s="181"/>
      <c r="L48" s="181">
        <f t="shared" si="5"/>
        <v>0</v>
      </c>
    </row>
    <row r="49" spans="1:63" s="160" customFormat="1" x14ac:dyDescent="0.2">
      <c r="A49" s="103" t="s">
        <v>100</v>
      </c>
      <c r="B49" s="91" t="s">
        <v>101</v>
      </c>
      <c r="C49" s="150">
        <f>SUM(C50)</f>
        <v>41150</v>
      </c>
      <c r="D49" s="150">
        <f t="shared" ref="D49:J49" si="30">SUM(D50)</f>
        <v>0</v>
      </c>
      <c r="E49" s="150">
        <f t="shared" si="30"/>
        <v>41150</v>
      </c>
      <c r="F49" s="150">
        <f t="shared" si="30"/>
        <v>0</v>
      </c>
      <c r="G49" s="150">
        <f t="shared" si="30"/>
        <v>0</v>
      </c>
      <c r="H49" s="150">
        <f t="shared" si="30"/>
        <v>0</v>
      </c>
      <c r="I49" s="150">
        <f t="shared" si="30"/>
        <v>0</v>
      </c>
      <c r="J49" s="150">
        <f t="shared" si="30"/>
        <v>0</v>
      </c>
      <c r="K49" s="150">
        <f t="shared" si="4"/>
        <v>41973</v>
      </c>
      <c r="L49" s="150">
        <f t="shared" si="5"/>
        <v>42812.46</v>
      </c>
    </row>
    <row r="50" spans="1:63" s="151" customFormat="1" x14ac:dyDescent="0.2">
      <c r="A50" s="127" t="s">
        <v>56</v>
      </c>
      <c r="B50" s="105" t="s">
        <v>102</v>
      </c>
      <c r="C50" s="165">
        <f>SUM(C51+C62)</f>
        <v>41150</v>
      </c>
      <c r="D50" s="165">
        <f t="shared" ref="D50:J50" si="31">SUM(D51+D62)</f>
        <v>0</v>
      </c>
      <c r="E50" s="165">
        <f t="shared" si="31"/>
        <v>41150</v>
      </c>
      <c r="F50" s="165">
        <f t="shared" si="31"/>
        <v>0</v>
      </c>
      <c r="G50" s="165">
        <f t="shared" si="31"/>
        <v>0</v>
      </c>
      <c r="H50" s="165">
        <f t="shared" si="31"/>
        <v>0</v>
      </c>
      <c r="I50" s="165">
        <f t="shared" si="31"/>
        <v>0</v>
      </c>
      <c r="J50" s="165">
        <f t="shared" si="31"/>
        <v>0</v>
      </c>
      <c r="K50" s="165">
        <f t="shared" si="4"/>
        <v>41973</v>
      </c>
      <c r="L50" s="165">
        <f t="shared" si="5"/>
        <v>42812.46</v>
      </c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  <c r="BI50" s="149"/>
      <c r="BJ50" s="149"/>
      <c r="BK50" s="149"/>
    </row>
    <row r="51" spans="1:63" s="151" customFormat="1" x14ac:dyDescent="0.2">
      <c r="A51" s="194" t="s">
        <v>88</v>
      </c>
      <c r="B51" s="195" t="s">
        <v>86</v>
      </c>
      <c r="C51" s="200">
        <f>SUM(C52)</f>
        <v>35150</v>
      </c>
      <c r="D51" s="200">
        <f t="shared" ref="D51:J51" si="32">SUM(D52)</f>
        <v>0</v>
      </c>
      <c r="E51" s="200">
        <f t="shared" si="32"/>
        <v>35150</v>
      </c>
      <c r="F51" s="200">
        <f t="shared" si="32"/>
        <v>0</v>
      </c>
      <c r="G51" s="200">
        <f t="shared" si="32"/>
        <v>0</v>
      </c>
      <c r="H51" s="200">
        <f t="shared" si="32"/>
        <v>0</v>
      </c>
      <c r="I51" s="200">
        <f t="shared" si="32"/>
        <v>0</v>
      </c>
      <c r="J51" s="200">
        <f t="shared" si="32"/>
        <v>0</v>
      </c>
      <c r="K51" s="200">
        <f t="shared" si="4"/>
        <v>35853</v>
      </c>
      <c r="L51" s="200">
        <f t="shared" si="5"/>
        <v>36570.06</v>
      </c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</row>
    <row r="52" spans="1:63" s="149" customFormat="1" ht="25.5" x14ac:dyDescent="0.2">
      <c r="A52" s="103" t="s">
        <v>53</v>
      </c>
      <c r="B52" s="91" t="s">
        <v>54</v>
      </c>
      <c r="C52" s="150">
        <f>SUM(C53+C59)</f>
        <v>35150</v>
      </c>
      <c r="D52" s="150">
        <f t="shared" ref="D52:J52" si="33">SUM(D53+D59)</f>
        <v>0</v>
      </c>
      <c r="E52" s="150">
        <f t="shared" si="33"/>
        <v>35150</v>
      </c>
      <c r="F52" s="150">
        <f t="shared" si="33"/>
        <v>0</v>
      </c>
      <c r="G52" s="150">
        <f t="shared" si="33"/>
        <v>0</v>
      </c>
      <c r="H52" s="150">
        <f t="shared" si="33"/>
        <v>0</v>
      </c>
      <c r="I52" s="150">
        <f t="shared" si="33"/>
        <v>0</v>
      </c>
      <c r="J52" s="150">
        <f t="shared" si="33"/>
        <v>0</v>
      </c>
      <c r="K52" s="181">
        <f t="shared" si="4"/>
        <v>35853</v>
      </c>
      <c r="L52" s="181">
        <f t="shared" si="5"/>
        <v>36570.06</v>
      </c>
    </row>
    <row r="53" spans="1:63" s="4" customFormat="1" x14ac:dyDescent="0.2">
      <c r="A53" s="173">
        <v>32</v>
      </c>
      <c r="B53" s="174" t="s">
        <v>147</v>
      </c>
      <c r="C53" s="181">
        <f>SUM(C54:C58)</f>
        <v>34950</v>
      </c>
      <c r="D53" s="181">
        <f t="shared" ref="D53:J53" si="34">SUM(D54:D58)</f>
        <v>0</v>
      </c>
      <c r="E53" s="181">
        <f t="shared" si="34"/>
        <v>34950</v>
      </c>
      <c r="F53" s="181">
        <f t="shared" si="34"/>
        <v>0</v>
      </c>
      <c r="G53" s="181">
        <f t="shared" si="34"/>
        <v>0</v>
      </c>
      <c r="H53" s="181">
        <f t="shared" si="34"/>
        <v>0</v>
      </c>
      <c r="I53" s="181">
        <f t="shared" si="34"/>
        <v>0</v>
      </c>
      <c r="J53" s="181">
        <f t="shared" si="34"/>
        <v>0</v>
      </c>
      <c r="K53" s="181">
        <f t="shared" si="4"/>
        <v>35649</v>
      </c>
      <c r="L53" s="181">
        <f t="shared" si="5"/>
        <v>36361.980000000003</v>
      </c>
    </row>
    <row r="54" spans="1:63" s="148" customFormat="1" x14ac:dyDescent="0.2">
      <c r="A54" s="101">
        <v>321</v>
      </c>
      <c r="B54" s="102" t="s">
        <v>26</v>
      </c>
      <c r="C54" s="135">
        <f>SUM(D54:J54)</f>
        <v>5000</v>
      </c>
      <c r="D54" s="133"/>
      <c r="E54" s="133">
        <v>5000</v>
      </c>
      <c r="F54" s="133"/>
      <c r="G54" s="135"/>
      <c r="H54" s="133"/>
      <c r="I54" s="133"/>
      <c r="J54" s="133"/>
      <c r="K54" s="181"/>
      <c r="L54" s="181">
        <f t="shared" si="5"/>
        <v>0</v>
      </c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49"/>
      <c r="AB54" s="149"/>
      <c r="AC54" s="149"/>
      <c r="AD54" s="149"/>
      <c r="AE54" s="149"/>
      <c r="AF54" s="149"/>
      <c r="AG54" s="149"/>
      <c r="AH54" s="149"/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  <c r="BI54" s="149"/>
      <c r="BJ54" s="149"/>
      <c r="BK54" s="149"/>
    </row>
    <row r="55" spans="1:63" s="148" customFormat="1" x14ac:dyDescent="0.2">
      <c r="A55" s="101">
        <v>322</v>
      </c>
      <c r="B55" s="102" t="s">
        <v>78</v>
      </c>
      <c r="C55" s="135">
        <f t="shared" ref="C55:C58" si="35">SUM(D55:J55)</f>
        <v>10000</v>
      </c>
      <c r="D55" s="133"/>
      <c r="E55" s="135">
        <v>10000</v>
      </c>
      <c r="F55" s="135"/>
      <c r="G55" s="135"/>
      <c r="H55" s="133"/>
      <c r="I55" s="133"/>
      <c r="J55" s="133"/>
      <c r="K55" s="181"/>
      <c r="L55" s="181">
        <f t="shared" si="5"/>
        <v>0</v>
      </c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149"/>
      <c r="AF55" s="149"/>
      <c r="AG55" s="149"/>
      <c r="AH55" s="149"/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  <c r="BB55" s="149"/>
      <c r="BC55" s="149"/>
      <c r="BD55" s="149"/>
      <c r="BE55" s="149"/>
      <c r="BF55" s="149"/>
      <c r="BG55" s="149"/>
      <c r="BH55" s="149"/>
      <c r="BI55" s="149"/>
      <c r="BJ55" s="149"/>
      <c r="BK55" s="149"/>
    </row>
    <row r="56" spans="1:63" s="148" customFormat="1" x14ac:dyDescent="0.2">
      <c r="A56" s="101">
        <v>323</v>
      </c>
      <c r="B56" s="102" t="s">
        <v>28</v>
      </c>
      <c r="C56" s="135">
        <f t="shared" si="35"/>
        <v>8000</v>
      </c>
      <c r="D56" s="133"/>
      <c r="E56" s="135">
        <v>8000</v>
      </c>
      <c r="F56" s="135"/>
      <c r="G56" s="135"/>
      <c r="H56" s="133"/>
      <c r="I56" s="133"/>
      <c r="J56" s="133"/>
      <c r="K56" s="181"/>
      <c r="L56" s="181">
        <f t="shared" si="5"/>
        <v>0</v>
      </c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  <c r="AH56" s="149"/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49"/>
      <c r="BB56" s="149"/>
      <c r="BC56" s="149"/>
      <c r="BD56" s="149"/>
      <c r="BE56" s="149"/>
      <c r="BF56" s="149"/>
      <c r="BG56" s="149"/>
      <c r="BH56" s="149"/>
      <c r="BI56" s="149"/>
      <c r="BJ56" s="149"/>
      <c r="BK56" s="149"/>
    </row>
    <row r="57" spans="1:63" s="167" customFormat="1" x14ac:dyDescent="0.2">
      <c r="A57" s="101">
        <v>329</v>
      </c>
      <c r="B57" s="102" t="s">
        <v>29</v>
      </c>
      <c r="C57" s="135">
        <f t="shared" si="35"/>
        <v>9800</v>
      </c>
      <c r="D57" s="133"/>
      <c r="E57" s="135">
        <v>9800</v>
      </c>
      <c r="F57" s="135"/>
      <c r="G57" s="135"/>
      <c r="H57" s="133"/>
      <c r="I57" s="133"/>
      <c r="J57" s="133"/>
      <c r="K57" s="181"/>
      <c r="L57" s="181">
        <f t="shared" si="5"/>
        <v>0</v>
      </c>
    </row>
    <row r="58" spans="1:63" s="148" customFormat="1" x14ac:dyDescent="0.2">
      <c r="A58" s="101">
        <v>329</v>
      </c>
      <c r="B58" s="102" t="s">
        <v>29</v>
      </c>
      <c r="C58" s="135">
        <f t="shared" si="35"/>
        <v>2150</v>
      </c>
      <c r="D58" s="133"/>
      <c r="E58" s="135">
        <v>2150</v>
      </c>
      <c r="F58" s="135"/>
      <c r="G58" s="135"/>
      <c r="H58" s="133"/>
      <c r="I58" s="133"/>
      <c r="J58" s="133"/>
      <c r="K58" s="181"/>
      <c r="L58" s="181">
        <f t="shared" si="5"/>
        <v>0</v>
      </c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  <c r="AD58" s="149"/>
      <c r="AE58" s="149"/>
      <c r="AF58" s="149"/>
      <c r="AG58" s="149"/>
      <c r="AH58" s="149"/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49"/>
      <c r="BE58" s="149"/>
      <c r="BF58" s="149"/>
      <c r="BG58" s="149"/>
      <c r="BH58" s="149"/>
      <c r="BI58" s="149"/>
      <c r="BJ58" s="149"/>
      <c r="BK58" s="149"/>
    </row>
    <row r="59" spans="1:63" s="4" customFormat="1" x14ac:dyDescent="0.2">
      <c r="A59" s="173">
        <v>34</v>
      </c>
      <c r="B59" s="174" t="s">
        <v>149</v>
      </c>
      <c r="C59" s="181">
        <f>SUM(C60)</f>
        <v>200</v>
      </c>
      <c r="D59" s="181">
        <f t="shared" ref="D59:J59" si="36">SUM(D60)</f>
        <v>0</v>
      </c>
      <c r="E59" s="181">
        <f t="shared" si="36"/>
        <v>200</v>
      </c>
      <c r="F59" s="181">
        <f t="shared" si="36"/>
        <v>0</v>
      </c>
      <c r="G59" s="181">
        <f t="shared" si="36"/>
        <v>0</v>
      </c>
      <c r="H59" s="181">
        <f t="shared" si="36"/>
        <v>0</v>
      </c>
      <c r="I59" s="181">
        <f t="shared" si="36"/>
        <v>0</v>
      </c>
      <c r="J59" s="181">
        <f t="shared" si="36"/>
        <v>0</v>
      </c>
      <c r="K59" s="181">
        <f t="shared" si="4"/>
        <v>204</v>
      </c>
      <c r="L59" s="181">
        <f t="shared" si="5"/>
        <v>208.08</v>
      </c>
    </row>
    <row r="60" spans="1:63" s="148" customFormat="1" x14ac:dyDescent="0.2">
      <c r="A60" s="101">
        <v>343</v>
      </c>
      <c r="B60" s="102" t="s">
        <v>30</v>
      </c>
      <c r="C60" s="135">
        <f>SUM(D60:J60)</f>
        <v>200</v>
      </c>
      <c r="D60" s="133"/>
      <c r="E60" s="135">
        <v>200</v>
      </c>
      <c r="F60" s="135"/>
      <c r="G60" s="135"/>
      <c r="H60" s="133"/>
      <c r="I60" s="133"/>
      <c r="J60" s="133"/>
      <c r="K60" s="181"/>
      <c r="L60" s="181">
        <f t="shared" si="5"/>
        <v>0</v>
      </c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49"/>
      <c r="BB60" s="149"/>
      <c r="BC60" s="149"/>
      <c r="BD60" s="149"/>
      <c r="BE60" s="149"/>
      <c r="BF60" s="149"/>
      <c r="BG60" s="149"/>
      <c r="BH60" s="149"/>
      <c r="BI60" s="149"/>
      <c r="BJ60" s="149"/>
      <c r="BK60" s="149"/>
    </row>
    <row r="61" spans="1:63" s="160" customFormat="1" x14ac:dyDescent="0.2">
      <c r="A61" s="101"/>
      <c r="B61" s="102"/>
      <c r="C61" s="135"/>
      <c r="D61" s="133"/>
      <c r="E61" s="135"/>
      <c r="F61" s="135"/>
      <c r="G61" s="135"/>
      <c r="H61" s="133"/>
      <c r="I61" s="133"/>
      <c r="J61" s="133"/>
      <c r="K61" s="181"/>
      <c r="L61" s="181">
        <f t="shared" si="5"/>
        <v>0</v>
      </c>
    </row>
    <row r="62" spans="1:63" s="151" customFormat="1" x14ac:dyDescent="0.2">
      <c r="A62" s="194" t="s">
        <v>73</v>
      </c>
      <c r="B62" s="196" t="s">
        <v>74</v>
      </c>
      <c r="C62" s="200">
        <f>SUM(C63)</f>
        <v>6000</v>
      </c>
      <c r="D62" s="200">
        <f t="shared" ref="D62:J64" si="37">SUM(D63)</f>
        <v>0</v>
      </c>
      <c r="E62" s="200">
        <f t="shared" si="37"/>
        <v>6000</v>
      </c>
      <c r="F62" s="200">
        <f t="shared" si="37"/>
        <v>0</v>
      </c>
      <c r="G62" s="200">
        <f t="shared" si="37"/>
        <v>0</v>
      </c>
      <c r="H62" s="200">
        <f t="shared" si="37"/>
        <v>0</v>
      </c>
      <c r="I62" s="200">
        <f t="shared" si="37"/>
        <v>0</v>
      </c>
      <c r="J62" s="200">
        <f t="shared" si="37"/>
        <v>0</v>
      </c>
      <c r="K62" s="200">
        <f t="shared" si="4"/>
        <v>6120</v>
      </c>
      <c r="L62" s="200">
        <f t="shared" si="5"/>
        <v>6242.4000000000005</v>
      </c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  <c r="AG62" s="149"/>
      <c r="AH62" s="149"/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49"/>
      <c r="BA62" s="149"/>
      <c r="BB62" s="149"/>
      <c r="BC62" s="149"/>
      <c r="BD62" s="149"/>
      <c r="BE62" s="149"/>
      <c r="BF62" s="149"/>
      <c r="BG62" s="149"/>
      <c r="BH62" s="149"/>
      <c r="BI62" s="149"/>
      <c r="BJ62" s="149"/>
      <c r="BK62" s="149"/>
    </row>
    <row r="63" spans="1:63" s="149" customFormat="1" x14ac:dyDescent="0.2">
      <c r="A63" s="103" t="s">
        <v>64</v>
      </c>
      <c r="B63" s="91" t="s">
        <v>55</v>
      </c>
      <c r="C63" s="150">
        <f>SUM(C64)</f>
        <v>6000</v>
      </c>
      <c r="D63" s="150">
        <f t="shared" si="37"/>
        <v>0</v>
      </c>
      <c r="E63" s="150">
        <f t="shared" si="37"/>
        <v>6000</v>
      </c>
      <c r="F63" s="150">
        <f t="shared" si="37"/>
        <v>0</v>
      </c>
      <c r="G63" s="150">
        <f t="shared" si="37"/>
        <v>0</v>
      </c>
      <c r="H63" s="150">
        <f t="shared" si="37"/>
        <v>0</v>
      </c>
      <c r="I63" s="150">
        <f t="shared" si="37"/>
        <v>0</v>
      </c>
      <c r="J63" s="150">
        <f t="shared" si="37"/>
        <v>0</v>
      </c>
      <c r="K63" s="181">
        <f t="shared" si="4"/>
        <v>6120</v>
      </c>
      <c r="L63" s="181">
        <f t="shared" si="5"/>
        <v>6242.4000000000005</v>
      </c>
    </row>
    <row r="64" spans="1:63" s="4" customFormat="1" ht="25.5" x14ac:dyDescent="0.2">
      <c r="A64" s="173">
        <v>42</v>
      </c>
      <c r="B64" s="174" t="s">
        <v>150</v>
      </c>
      <c r="C64" s="181">
        <f>SUM(C65)</f>
        <v>6000</v>
      </c>
      <c r="D64" s="181">
        <f t="shared" si="37"/>
        <v>0</v>
      </c>
      <c r="E64" s="181">
        <f t="shared" si="37"/>
        <v>6000</v>
      </c>
      <c r="F64" s="181">
        <f t="shared" si="37"/>
        <v>0</v>
      </c>
      <c r="G64" s="181">
        <f t="shared" si="37"/>
        <v>0</v>
      </c>
      <c r="H64" s="181">
        <f t="shared" si="37"/>
        <v>0</v>
      </c>
      <c r="I64" s="181">
        <f t="shared" si="37"/>
        <v>0</v>
      </c>
      <c r="J64" s="181">
        <f t="shared" si="37"/>
        <v>0</v>
      </c>
      <c r="K64" s="181">
        <f t="shared" si="4"/>
        <v>6120</v>
      </c>
      <c r="L64" s="181">
        <f t="shared" si="5"/>
        <v>6242.4000000000005</v>
      </c>
    </row>
    <row r="65" spans="1:63" s="126" customFormat="1" x14ac:dyDescent="0.2">
      <c r="A65" s="101">
        <v>422</v>
      </c>
      <c r="B65" s="102" t="s">
        <v>31</v>
      </c>
      <c r="C65" s="136">
        <f>SUM(D65:J65)</f>
        <v>6000</v>
      </c>
      <c r="D65" s="135"/>
      <c r="E65" s="135">
        <v>6000</v>
      </c>
      <c r="F65" s="135"/>
      <c r="G65" s="135"/>
      <c r="H65" s="135"/>
      <c r="I65" s="135"/>
      <c r="J65" s="135"/>
      <c r="K65" s="181"/>
      <c r="L65" s="181">
        <f t="shared" si="5"/>
        <v>0</v>
      </c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  <c r="Y65" s="149"/>
      <c r="Z65" s="149"/>
      <c r="AA65" s="149"/>
      <c r="AB65" s="149"/>
      <c r="AC65" s="149"/>
      <c r="AD65" s="149"/>
      <c r="AE65" s="149"/>
      <c r="AF65" s="149"/>
      <c r="AG65" s="149"/>
      <c r="AH65" s="149"/>
      <c r="AI65" s="149"/>
      <c r="AJ65" s="149"/>
      <c r="AK65" s="149"/>
      <c r="AL65" s="149"/>
      <c r="AM65" s="149"/>
      <c r="AN65" s="149"/>
      <c r="AO65" s="149"/>
      <c r="AP65" s="149"/>
      <c r="AQ65" s="149"/>
      <c r="AR65" s="149"/>
      <c r="AS65" s="149"/>
      <c r="AT65" s="149"/>
      <c r="AU65" s="149"/>
      <c r="AV65" s="149"/>
      <c r="AW65" s="149"/>
      <c r="AX65" s="149"/>
      <c r="AY65" s="149"/>
      <c r="AZ65" s="149"/>
      <c r="BA65" s="149"/>
      <c r="BB65" s="149"/>
      <c r="BC65" s="149"/>
      <c r="BD65" s="149"/>
      <c r="BE65" s="149"/>
      <c r="BF65" s="149"/>
      <c r="BG65" s="149"/>
      <c r="BH65" s="149"/>
      <c r="BI65" s="149"/>
      <c r="BJ65" s="149"/>
      <c r="BK65" s="149"/>
    </row>
    <row r="66" spans="1:63" s="126" customFormat="1" ht="12" customHeight="1" x14ac:dyDescent="0.2">
      <c r="A66" s="140" t="s">
        <v>103</v>
      </c>
      <c r="B66" s="163" t="s">
        <v>105</v>
      </c>
      <c r="C66" s="171">
        <f>SUM(C67)</f>
        <v>690000</v>
      </c>
      <c r="D66" s="171">
        <f t="shared" ref="D66:J68" si="38">SUM(D67)</f>
        <v>0</v>
      </c>
      <c r="E66" s="171">
        <f t="shared" si="38"/>
        <v>0</v>
      </c>
      <c r="F66" s="171">
        <f t="shared" si="38"/>
        <v>690000</v>
      </c>
      <c r="G66" s="171">
        <f t="shared" si="38"/>
        <v>0</v>
      </c>
      <c r="H66" s="171">
        <f t="shared" si="38"/>
        <v>0</v>
      </c>
      <c r="I66" s="171">
        <f t="shared" si="38"/>
        <v>0</v>
      </c>
      <c r="J66" s="171">
        <f t="shared" si="38"/>
        <v>0</v>
      </c>
      <c r="K66" s="150">
        <f t="shared" ref="K66:K69" si="39">SUM(C66/100)*102</f>
        <v>703800</v>
      </c>
      <c r="L66" s="150">
        <f t="shared" si="5"/>
        <v>717876</v>
      </c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49"/>
      <c r="AA66" s="149"/>
      <c r="AB66" s="149"/>
      <c r="AC66" s="149"/>
      <c r="AD66" s="149"/>
      <c r="AE66" s="149"/>
      <c r="AF66" s="149"/>
      <c r="AG66" s="149"/>
      <c r="AH66" s="149"/>
      <c r="AI66" s="149"/>
      <c r="AJ66" s="149"/>
      <c r="AK66" s="149"/>
      <c r="AL66" s="149"/>
      <c r="AM66" s="149"/>
      <c r="AN66" s="149"/>
      <c r="AO66" s="149"/>
      <c r="AP66" s="149"/>
      <c r="AQ66" s="149"/>
      <c r="AR66" s="149"/>
      <c r="AS66" s="149"/>
      <c r="AT66" s="149"/>
      <c r="AU66" s="149"/>
      <c r="AV66" s="149"/>
      <c r="AW66" s="149"/>
      <c r="AX66" s="149"/>
      <c r="AY66" s="149"/>
      <c r="AZ66" s="149"/>
      <c r="BA66" s="149"/>
      <c r="BB66" s="149"/>
      <c r="BC66" s="149"/>
      <c r="BD66" s="149"/>
      <c r="BE66" s="149"/>
      <c r="BF66" s="149"/>
      <c r="BG66" s="149"/>
      <c r="BH66" s="149"/>
      <c r="BI66" s="149"/>
      <c r="BJ66" s="149"/>
      <c r="BK66" s="149"/>
    </row>
    <row r="67" spans="1:63" s="139" customFormat="1" ht="12" customHeight="1" x14ac:dyDescent="0.2">
      <c r="A67" s="97" t="s">
        <v>104</v>
      </c>
      <c r="B67" s="164" t="s">
        <v>105</v>
      </c>
      <c r="C67" s="223">
        <f>SUM(C68)</f>
        <v>690000</v>
      </c>
      <c r="D67" s="223">
        <f t="shared" si="38"/>
        <v>0</v>
      </c>
      <c r="E67" s="223">
        <f t="shared" si="38"/>
        <v>0</v>
      </c>
      <c r="F67" s="223">
        <f t="shared" si="38"/>
        <v>690000</v>
      </c>
      <c r="G67" s="223">
        <f t="shared" si="38"/>
        <v>0</v>
      </c>
      <c r="H67" s="223">
        <f t="shared" si="38"/>
        <v>0</v>
      </c>
      <c r="I67" s="223">
        <f t="shared" si="38"/>
        <v>0</v>
      </c>
      <c r="J67" s="223">
        <f t="shared" si="38"/>
        <v>0</v>
      </c>
      <c r="K67" s="165">
        <f t="shared" si="39"/>
        <v>703800</v>
      </c>
      <c r="L67" s="165">
        <f t="shared" si="5"/>
        <v>717876</v>
      </c>
      <c r="M67" s="149"/>
      <c r="N67" s="149"/>
      <c r="O67" s="149"/>
      <c r="P67" s="149"/>
      <c r="Q67" s="149"/>
      <c r="R67" s="149"/>
      <c r="S67" s="149"/>
      <c r="T67" s="149"/>
      <c r="U67" s="149"/>
      <c r="V67" s="149"/>
      <c r="W67" s="149"/>
      <c r="X67" s="149"/>
      <c r="Y67" s="149"/>
      <c r="Z67" s="149"/>
      <c r="AA67" s="149"/>
      <c r="AB67" s="149"/>
      <c r="AC67" s="149"/>
      <c r="AD67" s="149"/>
      <c r="AE67" s="149"/>
      <c r="AF67" s="149"/>
      <c r="AG67" s="149"/>
      <c r="AH67" s="149"/>
      <c r="AI67" s="149"/>
      <c r="AJ67" s="149"/>
      <c r="AK67" s="149"/>
      <c r="AL67" s="149"/>
      <c r="AM67" s="149"/>
      <c r="AN67" s="149"/>
      <c r="AO67" s="149"/>
      <c r="AP67" s="149"/>
      <c r="AQ67" s="149"/>
      <c r="AR67" s="149"/>
      <c r="AS67" s="149"/>
      <c r="AT67" s="149"/>
      <c r="AU67" s="149"/>
      <c r="AV67" s="149"/>
      <c r="AW67" s="149"/>
      <c r="AX67" s="149"/>
      <c r="AY67" s="149"/>
      <c r="AZ67" s="149"/>
      <c r="BA67" s="149"/>
      <c r="BB67" s="149"/>
      <c r="BC67" s="149"/>
      <c r="BD67" s="149"/>
      <c r="BE67" s="149"/>
      <c r="BF67" s="149"/>
      <c r="BG67" s="149"/>
      <c r="BH67" s="149"/>
      <c r="BI67" s="149"/>
      <c r="BJ67" s="149"/>
      <c r="BK67" s="149"/>
    </row>
    <row r="68" spans="1:63" s="4" customFormat="1" ht="12.75" customHeight="1" x14ac:dyDescent="0.2">
      <c r="A68" s="104" t="s">
        <v>58</v>
      </c>
      <c r="B68" s="92" t="s">
        <v>59</v>
      </c>
      <c r="C68" s="202">
        <f>SUM(C69)</f>
        <v>690000</v>
      </c>
      <c r="D68" s="202">
        <f t="shared" si="38"/>
        <v>0</v>
      </c>
      <c r="E68" s="202">
        <f t="shared" si="38"/>
        <v>0</v>
      </c>
      <c r="F68" s="202">
        <f t="shared" si="38"/>
        <v>690000</v>
      </c>
      <c r="G68" s="202">
        <f t="shared" si="38"/>
        <v>0</v>
      </c>
      <c r="H68" s="202">
        <f t="shared" si="38"/>
        <v>0</v>
      </c>
      <c r="I68" s="202">
        <f t="shared" si="38"/>
        <v>0</v>
      </c>
      <c r="J68" s="202">
        <f t="shared" si="38"/>
        <v>0</v>
      </c>
      <c r="K68" s="202">
        <f t="shared" si="39"/>
        <v>703800</v>
      </c>
      <c r="L68" s="202">
        <f t="shared" si="5"/>
        <v>717876</v>
      </c>
    </row>
    <row r="69" spans="1:63" s="4" customFormat="1" x14ac:dyDescent="0.2">
      <c r="A69" s="194" t="s">
        <v>70</v>
      </c>
      <c r="B69" s="195" t="s">
        <v>71</v>
      </c>
      <c r="C69" s="200">
        <f>SUM(C70+C77)</f>
        <v>690000</v>
      </c>
      <c r="D69" s="200">
        <f t="shared" ref="D69:J69" si="40">SUM(D70+D77)</f>
        <v>0</v>
      </c>
      <c r="E69" s="200">
        <f t="shared" si="40"/>
        <v>0</v>
      </c>
      <c r="F69" s="200">
        <f t="shared" si="40"/>
        <v>690000</v>
      </c>
      <c r="G69" s="200">
        <f t="shared" si="40"/>
        <v>0</v>
      </c>
      <c r="H69" s="200">
        <f t="shared" si="40"/>
        <v>0</v>
      </c>
      <c r="I69" s="200">
        <f t="shared" si="40"/>
        <v>0</v>
      </c>
      <c r="J69" s="200">
        <f t="shared" si="40"/>
        <v>0</v>
      </c>
      <c r="K69" s="200">
        <f t="shared" si="39"/>
        <v>703800</v>
      </c>
      <c r="L69" s="200">
        <f t="shared" si="5"/>
        <v>717876</v>
      </c>
    </row>
    <row r="70" spans="1:63" s="154" customFormat="1" x14ac:dyDescent="0.2">
      <c r="A70" s="152" t="s">
        <v>68</v>
      </c>
      <c r="B70" s="153" t="s">
        <v>60</v>
      </c>
      <c r="C70" s="150">
        <f>SUM(C71+C75)</f>
        <v>490000</v>
      </c>
      <c r="D70" s="150">
        <f t="shared" ref="D70:L70" si="41">SUM(D71+D75)</f>
        <v>0</v>
      </c>
      <c r="E70" s="150">
        <f t="shared" si="41"/>
        <v>0</v>
      </c>
      <c r="F70" s="150">
        <f t="shared" si="41"/>
        <v>490000</v>
      </c>
      <c r="G70" s="150">
        <f t="shared" si="41"/>
        <v>0</v>
      </c>
      <c r="H70" s="150">
        <f t="shared" si="41"/>
        <v>0</v>
      </c>
      <c r="I70" s="150">
        <f t="shared" si="41"/>
        <v>0</v>
      </c>
      <c r="J70" s="150">
        <f t="shared" si="41"/>
        <v>0</v>
      </c>
      <c r="K70" s="150">
        <f t="shared" si="41"/>
        <v>499800</v>
      </c>
      <c r="L70" s="150">
        <f t="shared" si="41"/>
        <v>509796.00000000006</v>
      </c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</row>
    <row r="71" spans="1:63" s="4" customFormat="1" x14ac:dyDescent="0.2">
      <c r="A71" s="173">
        <v>32</v>
      </c>
      <c r="B71" s="174" t="s">
        <v>147</v>
      </c>
      <c r="C71" s="181">
        <f>SUM(C72:C74)</f>
        <v>489000</v>
      </c>
      <c r="D71" s="181">
        <f t="shared" ref="D71:J71" si="42">SUM(D72:D74)</f>
        <v>0</v>
      </c>
      <c r="E71" s="181">
        <f t="shared" si="42"/>
        <v>0</v>
      </c>
      <c r="F71" s="181">
        <f t="shared" si="42"/>
        <v>489000</v>
      </c>
      <c r="G71" s="181">
        <f t="shared" si="42"/>
        <v>0</v>
      </c>
      <c r="H71" s="181">
        <f t="shared" si="42"/>
        <v>0</v>
      </c>
      <c r="I71" s="181">
        <f t="shared" si="42"/>
        <v>0</v>
      </c>
      <c r="J71" s="181">
        <f t="shared" si="42"/>
        <v>0</v>
      </c>
      <c r="K71" s="181">
        <f t="shared" ref="K71:K130" si="43">SUM(C71/100)*102</f>
        <v>498780</v>
      </c>
      <c r="L71" s="181">
        <f t="shared" ref="L71:L134" si="44">SUM(K71/100)*102</f>
        <v>508755.60000000003</v>
      </c>
    </row>
    <row r="72" spans="1:63" s="4" customFormat="1" x14ac:dyDescent="0.2">
      <c r="A72" s="177">
        <v>322</v>
      </c>
      <c r="B72" s="166" t="s">
        <v>27</v>
      </c>
      <c r="C72" s="135">
        <f>SUM(D72:J72)</f>
        <v>467000</v>
      </c>
      <c r="D72" s="133"/>
      <c r="E72" s="133"/>
      <c r="F72" s="135">
        <v>467000</v>
      </c>
      <c r="G72" s="133"/>
      <c r="H72" s="133"/>
      <c r="I72" s="133"/>
      <c r="J72" s="133"/>
      <c r="K72" s="181"/>
      <c r="L72" s="181">
        <f t="shared" si="44"/>
        <v>0</v>
      </c>
    </row>
    <row r="73" spans="1:63" x14ac:dyDescent="0.2">
      <c r="A73" s="156">
        <v>323</v>
      </c>
      <c r="B73" s="102" t="s">
        <v>28</v>
      </c>
      <c r="C73" s="135">
        <f t="shared" ref="C73:C74" si="45">SUM(D73:J73)</f>
        <v>20000</v>
      </c>
      <c r="D73" s="136"/>
      <c r="E73" s="135"/>
      <c r="F73" s="135">
        <v>20000</v>
      </c>
      <c r="G73" s="135"/>
      <c r="H73" s="135"/>
      <c r="I73" s="135"/>
      <c r="J73" s="135"/>
      <c r="K73" s="181"/>
      <c r="L73" s="181">
        <f t="shared" si="44"/>
        <v>0</v>
      </c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49"/>
      <c r="X73" s="149"/>
      <c r="Y73" s="149"/>
      <c r="Z73" s="149"/>
      <c r="AA73" s="149"/>
      <c r="AB73" s="149"/>
      <c r="AC73" s="149"/>
      <c r="AD73" s="149"/>
      <c r="AE73" s="149"/>
      <c r="AF73" s="149"/>
      <c r="AG73" s="149"/>
      <c r="AH73" s="149"/>
      <c r="AI73" s="149"/>
      <c r="AJ73" s="149"/>
      <c r="AK73" s="149"/>
      <c r="AL73" s="149"/>
      <c r="AM73" s="149"/>
      <c r="AN73" s="149"/>
      <c r="AO73" s="149"/>
      <c r="AP73" s="149"/>
      <c r="AQ73" s="149"/>
      <c r="AR73" s="149"/>
      <c r="AS73" s="149"/>
      <c r="AT73" s="149"/>
      <c r="AU73" s="149"/>
      <c r="AV73" s="149"/>
      <c r="AW73" s="149"/>
      <c r="AX73" s="149"/>
      <c r="AY73" s="149"/>
      <c r="AZ73" s="149"/>
      <c r="BA73" s="149"/>
      <c r="BB73" s="149"/>
      <c r="BC73" s="149"/>
      <c r="BD73" s="149"/>
      <c r="BE73" s="149"/>
      <c r="BF73" s="149"/>
      <c r="BG73" s="149"/>
      <c r="BH73" s="149"/>
      <c r="BI73" s="149"/>
      <c r="BJ73" s="149"/>
      <c r="BK73" s="149"/>
    </row>
    <row r="74" spans="1:63" x14ac:dyDescent="0.2">
      <c r="A74" s="176">
        <v>329</v>
      </c>
      <c r="B74" s="175" t="s">
        <v>29</v>
      </c>
      <c r="C74" s="135">
        <f t="shared" si="45"/>
        <v>2000</v>
      </c>
      <c r="D74" s="135"/>
      <c r="E74" s="135"/>
      <c r="F74" s="135">
        <v>2000</v>
      </c>
      <c r="G74" s="135"/>
      <c r="H74" s="135"/>
      <c r="I74" s="135"/>
      <c r="J74" s="135"/>
      <c r="K74" s="181"/>
      <c r="L74" s="181">
        <f t="shared" si="44"/>
        <v>0</v>
      </c>
      <c r="M74" s="149"/>
      <c r="N74" s="149"/>
      <c r="O74" s="149"/>
      <c r="P74" s="149"/>
      <c r="Q74" s="149"/>
      <c r="R74" s="149"/>
      <c r="S74" s="149"/>
      <c r="T74" s="149"/>
      <c r="U74" s="149"/>
      <c r="V74" s="149"/>
      <c r="W74" s="149"/>
      <c r="X74" s="149"/>
      <c r="Y74" s="149"/>
      <c r="Z74" s="149"/>
      <c r="AA74" s="149"/>
      <c r="AB74" s="149"/>
      <c r="AC74" s="149"/>
      <c r="AD74" s="149"/>
      <c r="AE74" s="149"/>
      <c r="AF74" s="149"/>
      <c r="AG74" s="149"/>
      <c r="AH74" s="149"/>
      <c r="AI74" s="149"/>
      <c r="AJ74" s="149"/>
      <c r="AK74" s="149"/>
      <c r="AL74" s="149"/>
      <c r="AM74" s="149"/>
      <c r="AN74" s="149"/>
      <c r="AO74" s="149"/>
      <c r="AP74" s="149"/>
      <c r="AQ74" s="149"/>
      <c r="AR74" s="149"/>
      <c r="AS74" s="149"/>
      <c r="AT74" s="149"/>
      <c r="AU74" s="149"/>
      <c r="AV74" s="149"/>
      <c r="AW74" s="149"/>
      <c r="AX74" s="149"/>
      <c r="AY74" s="149"/>
      <c r="AZ74" s="149"/>
      <c r="BA74" s="149"/>
      <c r="BB74" s="149"/>
      <c r="BC74" s="149"/>
      <c r="BD74" s="149"/>
      <c r="BE74" s="149"/>
      <c r="BF74" s="149"/>
      <c r="BG74" s="149"/>
      <c r="BH74" s="149"/>
      <c r="BI74" s="149"/>
      <c r="BJ74" s="149"/>
      <c r="BK74" s="149"/>
    </row>
    <row r="75" spans="1:63" s="4" customFormat="1" ht="25.5" x14ac:dyDescent="0.2">
      <c r="A75" s="173">
        <v>42</v>
      </c>
      <c r="B75" s="174" t="s">
        <v>150</v>
      </c>
      <c r="C75" s="181">
        <f>SUM(C76)</f>
        <v>1000</v>
      </c>
      <c r="D75" s="181">
        <f t="shared" ref="D75:J75" si="46">SUM(D76)</f>
        <v>0</v>
      </c>
      <c r="E75" s="181">
        <f t="shared" si="46"/>
        <v>0</v>
      </c>
      <c r="F75" s="181">
        <f t="shared" si="46"/>
        <v>1000</v>
      </c>
      <c r="G75" s="181">
        <f t="shared" si="46"/>
        <v>0</v>
      </c>
      <c r="H75" s="181">
        <f t="shared" si="46"/>
        <v>0</v>
      </c>
      <c r="I75" s="181">
        <f t="shared" si="46"/>
        <v>0</v>
      </c>
      <c r="J75" s="181">
        <f t="shared" si="46"/>
        <v>0</v>
      </c>
      <c r="K75" s="181">
        <f t="shared" si="43"/>
        <v>1020</v>
      </c>
      <c r="L75" s="181">
        <f t="shared" si="44"/>
        <v>1040.3999999999999</v>
      </c>
    </row>
    <row r="76" spans="1:63" s="4" customFormat="1" ht="12.75" customHeight="1" x14ac:dyDescent="0.2">
      <c r="A76" s="176">
        <v>422</v>
      </c>
      <c r="B76" s="184" t="s">
        <v>31</v>
      </c>
      <c r="C76" s="135">
        <f>SUM(D76:J76)</f>
        <v>1000</v>
      </c>
      <c r="D76" s="133"/>
      <c r="E76" s="133"/>
      <c r="F76" s="135">
        <v>1000</v>
      </c>
      <c r="G76" s="133"/>
      <c r="H76" s="133"/>
      <c r="I76" s="133"/>
      <c r="J76" s="133"/>
      <c r="K76" s="181"/>
      <c r="L76" s="181">
        <f t="shared" si="44"/>
        <v>0</v>
      </c>
    </row>
    <row r="77" spans="1:63" s="4" customFormat="1" x14ac:dyDescent="0.2">
      <c r="A77" s="103" t="s">
        <v>67</v>
      </c>
      <c r="B77" s="91" t="s">
        <v>57</v>
      </c>
      <c r="C77" s="150">
        <f>SUM(C78+C80)</f>
        <v>200000</v>
      </c>
      <c r="D77" s="150">
        <f t="shared" ref="D77:J77" si="47">SUM(D78+D80)</f>
        <v>0</v>
      </c>
      <c r="E77" s="150">
        <f t="shared" si="47"/>
        <v>0</v>
      </c>
      <c r="F77" s="150">
        <f t="shared" si="47"/>
        <v>200000</v>
      </c>
      <c r="G77" s="150">
        <f t="shared" si="47"/>
        <v>0</v>
      </c>
      <c r="H77" s="150">
        <f t="shared" si="47"/>
        <v>0</v>
      </c>
      <c r="I77" s="150">
        <f t="shared" si="47"/>
        <v>0</v>
      </c>
      <c r="J77" s="150">
        <f t="shared" si="47"/>
        <v>0</v>
      </c>
      <c r="K77" s="150">
        <f t="shared" si="43"/>
        <v>204000</v>
      </c>
      <c r="L77" s="150">
        <f t="shared" si="44"/>
        <v>208080</v>
      </c>
    </row>
    <row r="78" spans="1:63" s="4" customFormat="1" x14ac:dyDescent="0.2">
      <c r="A78" s="173">
        <v>31</v>
      </c>
      <c r="B78" s="174" t="s">
        <v>148</v>
      </c>
      <c r="C78" s="181">
        <f>SUM(C79)</f>
        <v>70000</v>
      </c>
      <c r="D78" s="181">
        <f t="shared" ref="D78:J78" si="48">SUM(D79)</f>
        <v>0</v>
      </c>
      <c r="E78" s="181">
        <f t="shared" si="48"/>
        <v>0</v>
      </c>
      <c r="F78" s="181">
        <f t="shared" si="48"/>
        <v>70000</v>
      </c>
      <c r="G78" s="181">
        <f t="shared" si="48"/>
        <v>0</v>
      </c>
      <c r="H78" s="181">
        <f t="shared" si="48"/>
        <v>0</v>
      </c>
      <c r="I78" s="181">
        <f t="shared" si="48"/>
        <v>0</v>
      </c>
      <c r="J78" s="181">
        <f t="shared" si="48"/>
        <v>0</v>
      </c>
      <c r="K78" s="181">
        <f t="shared" si="43"/>
        <v>71400</v>
      </c>
      <c r="L78" s="181">
        <f t="shared" si="44"/>
        <v>72828</v>
      </c>
    </row>
    <row r="79" spans="1:63" s="154" customFormat="1" x14ac:dyDescent="0.2">
      <c r="A79" s="176">
        <v>311</v>
      </c>
      <c r="B79" s="175" t="s">
        <v>23</v>
      </c>
      <c r="C79" s="161">
        <f>SUM(D79:J79)</f>
        <v>70000</v>
      </c>
      <c r="D79" s="181"/>
      <c r="E79" s="181">
        <f t="shared" ref="E79:J79" si="49">SUM(E81)</f>
        <v>0</v>
      </c>
      <c r="F79" s="161">
        <v>70000</v>
      </c>
      <c r="G79" s="181"/>
      <c r="H79" s="181">
        <f t="shared" si="49"/>
        <v>0</v>
      </c>
      <c r="I79" s="181">
        <f t="shared" si="49"/>
        <v>0</v>
      </c>
      <c r="J79" s="181">
        <f t="shared" si="49"/>
        <v>0</v>
      </c>
      <c r="K79" s="181"/>
      <c r="L79" s="181">
        <f t="shared" si="44"/>
        <v>0</v>
      </c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</row>
    <row r="80" spans="1:63" s="4" customFormat="1" x14ac:dyDescent="0.2">
      <c r="A80" s="173">
        <v>32</v>
      </c>
      <c r="B80" s="174" t="s">
        <v>147</v>
      </c>
      <c r="C80" s="181">
        <f>SUM(C81)</f>
        <v>130000</v>
      </c>
      <c r="D80" s="181">
        <f t="shared" ref="D80:J80" si="50">SUM(D81)</f>
        <v>0</v>
      </c>
      <c r="E80" s="181">
        <f t="shared" si="50"/>
        <v>0</v>
      </c>
      <c r="F80" s="181">
        <f t="shared" si="50"/>
        <v>130000</v>
      </c>
      <c r="G80" s="181">
        <f t="shared" si="50"/>
        <v>0</v>
      </c>
      <c r="H80" s="181">
        <f t="shared" si="50"/>
        <v>0</v>
      </c>
      <c r="I80" s="181">
        <f t="shared" si="50"/>
        <v>0</v>
      </c>
      <c r="J80" s="181">
        <f t="shared" si="50"/>
        <v>0</v>
      </c>
      <c r="K80" s="181">
        <f t="shared" si="43"/>
        <v>132600</v>
      </c>
      <c r="L80" s="181">
        <f t="shared" si="44"/>
        <v>135252</v>
      </c>
    </row>
    <row r="81" spans="1:63" s="4" customFormat="1" x14ac:dyDescent="0.2">
      <c r="A81" s="176">
        <v>322</v>
      </c>
      <c r="B81" s="175" t="s">
        <v>106</v>
      </c>
      <c r="C81" s="135">
        <f>SUM(D81:J81)</f>
        <v>130000</v>
      </c>
      <c r="D81" s="133"/>
      <c r="E81" s="133"/>
      <c r="F81" s="135">
        <v>130000</v>
      </c>
      <c r="G81" s="133"/>
      <c r="H81" s="133"/>
      <c r="I81" s="133"/>
      <c r="J81" s="133"/>
      <c r="K81" s="181"/>
      <c r="L81" s="181">
        <f t="shared" si="44"/>
        <v>0</v>
      </c>
    </row>
    <row r="82" spans="1:63" x14ac:dyDescent="0.2">
      <c r="A82" s="140" t="s">
        <v>72</v>
      </c>
      <c r="B82" s="141" t="s">
        <v>80</v>
      </c>
      <c r="C82" s="203">
        <f>SUM(C83+C108+C113+C119)</f>
        <v>9141000</v>
      </c>
      <c r="D82" s="203">
        <f t="shared" ref="D82:J82" si="51">SUM(D83+D108+D113+D119)</f>
        <v>0</v>
      </c>
      <c r="E82" s="203">
        <f t="shared" si="51"/>
        <v>0</v>
      </c>
      <c r="F82" s="203">
        <f t="shared" si="51"/>
        <v>0</v>
      </c>
      <c r="G82" s="203">
        <f t="shared" si="51"/>
        <v>9141000</v>
      </c>
      <c r="H82" s="203">
        <f t="shared" si="51"/>
        <v>0</v>
      </c>
      <c r="I82" s="203">
        <f t="shared" si="51"/>
        <v>0</v>
      </c>
      <c r="J82" s="203">
        <f t="shared" si="51"/>
        <v>0</v>
      </c>
      <c r="K82" s="150">
        <f t="shared" si="43"/>
        <v>9323820</v>
      </c>
      <c r="L82" s="150">
        <f t="shared" si="44"/>
        <v>9510296.4000000004</v>
      </c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149"/>
      <c r="AE82" s="149"/>
      <c r="AF82" s="149"/>
      <c r="AG82" s="149"/>
      <c r="AH82" s="149"/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49"/>
      <c r="AT82" s="149"/>
      <c r="AU82" s="149"/>
      <c r="AV82" s="149"/>
      <c r="AW82" s="149"/>
      <c r="AX82" s="149"/>
      <c r="AY82" s="149"/>
      <c r="AZ82" s="149"/>
      <c r="BA82" s="149"/>
      <c r="BB82" s="149"/>
      <c r="BC82" s="149"/>
      <c r="BD82" s="149"/>
      <c r="BE82" s="149"/>
      <c r="BF82" s="149"/>
      <c r="BG82" s="149"/>
      <c r="BH82" s="149"/>
      <c r="BI82" s="149"/>
      <c r="BJ82" s="149"/>
      <c r="BK82" s="149"/>
    </row>
    <row r="83" spans="1:63" s="126" customFormat="1" x14ac:dyDescent="0.2">
      <c r="A83" s="97" t="s">
        <v>75</v>
      </c>
      <c r="B83" s="88" t="s">
        <v>107</v>
      </c>
      <c r="C83" s="165">
        <f>SUM(C84)</f>
        <v>8957000</v>
      </c>
      <c r="D83" s="165">
        <f t="shared" ref="D83:J83" si="52">SUM(D84)</f>
        <v>0</v>
      </c>
      <c r="E83" s="165">
        <f t="shared" si="52"/>
        <v>0</v>
      </c>
      <c r="F83" s="165">
        <f t="shared" si="52"/>
        <v>0</v>
      </c>
      <c r="G83" s="165">
        <f t="shared" si="52"/>
        <v>8957000</v>
      </c>
      <c r="H83" s="165">
        <f t="shared" si="52"/>
        <v>0</v>
      </c>
      <c r="I83" s="165">
        <f t="shared" si="52"/>
        <v>0</v>
      </c>
      <c r="J83" s="165">
        <f t="shared" si="52"/>
        <v>0</v>
      </c>
      <c r="K83" s="165">
        <f t="shared" si="43"/>
        <v>9136140</v>
      </c>
      <c r="L83" s="165">
        <f t="shared" si="44"/>
        <v>9318862.7999999989</v>
      </c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  <c r="Z83" s="149"/>
      <c r="AA83" s="149"/>
      <c r="AB83" s="149"/>
      <c r="AC83" s="149"/>
      <c r="AD83" s="149"/>
      <c r="AE83" s="149"/>
      <c r="AF83" s="149"/>
      <c r="AG83" s="149"/>
      <c r="AH83" s="149"/>
      <c r="AI83" s="149"/>
      <c r="AJ83" s="149"/>
      <c r="AK83" s="149"/>
      <c r="AL83" s="149"/>
      <c r="AM83" s="149"/>
      <c r="AN83" s="149"/>
      <c r="AO83" s="149"/>
      <c r="AP83" s="149"/>
      <c r="AQ83" s="149"/>
      <c r="AR83" s="149"/>
      <c r="AS83" s="149"/>
      <c r="AT83" s="149"/>
      <c r="AU83" s="149"/>
      <c r="AV83" s="149"/>
      <c r="AW83" s="149"/>
      <c r="AX83" s="149"/>
      <c r="AY83" s="149"/>
      <c r="AZ83" s="149"/>
      <c r="BA83" s="149"/>
      <c r="BB83" s="149"/>
      <c r="BC83" s="149"/>
      <c r="BD83" s="149"/>
      <c r="BE83" s="149"/>
      <c r="BF83" s="149"/>
      <c r="BG83" s="149"/>
      <c r="BH83" s="149"/>
      <c r="BI83" s="149"/>
      <c r="BJ83" s="149"/>
      <c r="BK83" s="149"/>
    </row>
    <row r="84" spans="1:63" s="129" customFormat="1" x14ac:dyDescent="0.2">
      <c r="A84" s="97" t="s">
        <v>62</v>
      </c>
      <c r="B84" s="88" t="s">
        <v>108</v>
      </c>
      <c r="C84" s="223">
        <f>SUM(C85+C98+C103)</f>
        <v>8957000</v>
      </c>
      <c r="D84" s="223">
        <f t="shared" ref="D84:J84" si="53">SUM(D85+D98+D103)</f>
        <v>0</v>
      </c>
      <c r="E84" s="223">
        <f t="shared" si="53"/>
        <v>0</v>
      </c>
      <c r="F84" s="223">
        <f t="shared" si="53"/>
        <v>0</v>
      </c>
      <c r="G84" s="223">
        <f t="shared" si="53"/>
        <v>8957000</v>
      </c>
      <c r="H84" s="223">
        <f t="shared" si="53"/>
        <v>0</v>
      </c>
      <c r="I84" s="223">
        <f t="shared" si="53"/>
        <v>0</v>
      </c>
      <c r="J84" s="223">
        <f t="shared" si="53"/>
        <v>0</v>
      </c>
      <c r="K84" s="165">
        <f t="shared" si="43"/>
        <v>9136140</v>
      </c>
      <c r="L84" s="165">
        <f t="shared" si="44"/>
        <v>9318862.7999999989</v>
      </c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  <c r="AC84" s="149"/>
      <c r="AD84" s="149"/>
      <c r="AE84" s="149"/>
      <c r="AF84" s="149"/>
      <c r="AG84" s="149"/>
      <c r="AH84" s="149"/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/>
      <c r="AV84" s="149"/>
      <c r="AW84" s="149"/>
      <c r="AX84" s="149"/>
      <c r="AY84" s="149"/>
      <c r="AZ84" s="149"/>
      <c r="BA84" s="149"/>
      <c r="BB84" s="149"/>
      <c r="BC84" s="149"/>
      <c r="BD84" s="149"/>
      <c r="BE84" s="149"/>
      <c r="BF84" s="149"/>
      <c r="BG84" s="149"/>
      <c r="BH84" s="149"/>
      <c r="BI84" s="149"/>
      <c r="BJ84" s="149"/>
      <c r="BK84" s="149"/>
    </row>
    <row r="85" spans="1:63" s="129" customFormat="1" x14ac:dyDescent="0.2">
      <c r="A85" s="192" t="s">
        <v>88</v>
      </c>
      <c r="B85" s="193" t="s">
        <v>86</v>
      </c>
      <c r="C85" s="200">
        <f>SUM(C86+C89+C93)</f>
        <v>8899000</v>
      </c>
      <c r="D85" s="200">
        <f t="shared" ref="D85:J85" si="54">SUM(D86+D89+D93)</f>
        <v>0</v>
      </c>
      <c r="E85" s="200">
        <f t="shared" si="54"/>
        <v>0</v>
      </c>
      <c r="F85" s="200">
        <f t="shared" si="54"/>
        <v>0</v>
      </c>
      <c r="G85" s="200">
        <f t="shared" si="54"/>
        <v>8899000</v>
      </c>
      <c r="H85" s="200">
        <f t="shared" si="54"/>
        <v>0</v>
      </c>
      <c r="I85" s="200">
        <f t="shared" si="54"/>
        <v>0</v>
      </c>
      <c r="J85" s="200">
        <f t="shared" si="54"/>
        <v>0</v>
      </c>
      <c r="K85" s="200">
        <f t="shared" si="43"/>
        <v>9076980</v>
      </c>
      <c r="L85" s="200">
        <f t="shared" si="44"/>
        <v>9258519.5999999996</v>
      </c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  <c r="Y85" s="149"/>
      <c r="Z85" s="149"/>
      <c r="AA85" s="149"/>
      <c r="AB85" s="149"/>
      <c r="AC85" s="149"/>
      <c r="AD85" s="149"/>
      <c r="AE85" s="149"/>
      <c r="AF85" s="149"/>
      <c r="AG85" s="149"/>
      <c r="AH85" s="149"/>
      <c r="AI85" s="149"/>
      <c r="AJ85" s="149"/>
      <c r="AK85" s="149"/>
      <c r="AL85" s="149"/>
      <c r="AM85" s="149"/>
      <c r="AN85" s="149"/>
      <c r="AO85" s="149"/>
      <c r="AP85" s="149"/>
      <c r="AQ85" s="149"/>
      <c r="AR85" s="149"/>
      <c r="AS85" s="149"/>
      <c r="AT85" s="149"/>
      <c r="AU85" s="149"/>
      <c r="AV85" s="149"/>
      <c r="AW85" s="149"/>
      <c r="AX85" s="149"/>
      <c r="AY85" s="149"/>
      <c r="AZ85" s="149"/>
      <c r="BA85" s="149"/>
      <c r="BB85" s="149"/>
      <c r="BC85" s="149"/>
      <c r="BD85" s="149"/>
      <c r="BE85" s="149"/>
      <c r="BF85" s="149"/>
      <c r="BG85" s="149"/>
      <c r="BH85" s="149"/>
      <c r="BI85" s="149"/>
      <c r="BJ85" s="149"/>
      <c r="BK85" s="149"/>
    </row>
    <row r="86" spans="1:63" s="126" customFormat="1" ht="25.5" x14ac:dyDescent="0.2">
      <c r="A86" s="140" t="s">
        <v>53</v>
      </c>
      <c r="B86" s="141" t="s">
        <v>54</v>
      </c>
      <c r="C86" s="150">
        <f>SUM(C87)</f>
        <v>50000</v>
      </c>
      <c r="D86" s="150">
        <f t="shared" ref="D86:J87" si="55">SUM(D87)</f>
        <v>0</v>
      </c>
      <c r="E86" s="150">
        <f t="shared" si="55"/>
        <v>0</v>
      </c>
      <c r="F86" s="150">
        <f t="shared" si="55"/>
        <v>0</v>
      </c>
      <c r="G86" s="150">
        <f t="shared" si="55"/>
        <v>50000</v>
      </c>
      <c r="H86" s="150">
        <f t="shared" si="55"/>
        <v>0</v>
      </c>
      <c r="I86" s="150">
        <f t="shared" si="55"/>
        <v>0</v>
      </c>
      <c r="J86" s="150">
        <f t="shared" si="55"/>
        <v>0</v>
      </c>
      <c r="K86" s="150">
        <f t="shared" si="43"/>
        <v>51000</v>
      </c>
      <c r="L86" s="150">
        <f t="shared" si="44"/>
        <v>52020</v>
      </c>
      <c r="M86" s="149"/>
      <c r="N86" s="149"/>
      <c r="O86" s="149"/>
      <c r="P86" s="149"/>
      <c r="Q86" s="149"/>
      <c r="R86" s="149"/>
      <c r="S86" s="149"/>
      <c r="T86" s="149"/>
      <c r="U86" s="149"/>
      <c r="V86" s="149"/>
      <c r="W86" s="149"/>
      <c r="X86" s="149"/>
      <c r="Y86" s="149"/>
      <c r="Z86" s="149"/>
      <c r="AA86" s="149"/>
      <c r="AB86" s="149"/>
      <c r="AC86" s="149"/>
      <c r="AD86" s="149"/>
      <c r="AE86" s="149"/>
      <c r="AF86" s="149"/>
      <c r="AG86" s="149"/>
      <c r="AH86" s="149"/>
      <c r="AI86" s="149"/>
      <c r="AJ86" s="149"/>
      <c r="AK86" s="149"/>
      <c r="AL86" s="149"/>
      <c r="AM86" s="149"/>
      <c r="AN86" s="149"/>
      <c r="AO86" s="149"/>
      <c r="AP86" s="149"/>
      <c r="AQ86" s="149"/>
      <c r="AR86" s="149"/>
      <c r="AS86" s="149"/>
      <c r="AT86" s="149"/>
      <c r="AU86" s="149"/>
      <c r="AV86" s="149"/>
      <c r="AW86" s="149"/>
      <c r="AX86" s="149"/>
      <c r="AY86" s="149"/>
      <c r="AZ86" s="149"/>
      <c r="BA86" s="149"/>
      <c r="BB86" s="149"/>
      <c r="BC86" s="149"/>
      <c r="BD86" s="149"/>
      <c r="BE86" s="149"/>
      <c r="BF86" s="149"/>
      <c r="BG86" s="149"/>
      <c r="BH86" s="149"/>
      <c r="BI86" s="149"/>
      <c r="BJ86" s="149"/>
      <c r="BK86" s="149"/>
    </row>
    <row r="87" spans="1:63" s="4" customFormat="1" ht="25.5" x14ac:dyDescent="0.2">
      <c r="A87" s="173">
        <v>37</v>
      </c>
      <c r="B87" s="174" t="s">
        <v>151</v>
      </c>
      <c r="C87" s="181">
        <f>SUM(C88)</f>
        <v>50000</v>
      </c>
      <c r="D87" s="181">
        <f t="shared" si="55"/>
        <v>0</v>
      </c>
      <c r="E87" s="181">
        <f t="shared" si="55"/>
        <v>0</v>
      </c>
      <c r="F87" s="181">
        <f t="shared" si="55"/>
        <v>0</v>
      </c>
      <c r="G87" s="181">
        <f t="shared" si="55"/>
        <v>50000</v>
      </c>
      <c r="H87" s="181">
        <f t="shared" si="55"/>
        <v>0</v>
      </c>
      <c r="I87" s="181">
        <f t="shared" si="55"/>
        <v>0</v>
      </c>
      <c r="J87" s="181">
        <f t="shared" si="55"/>
        <v>0</v>
      </c>
      <c r="K87" s="181">
        <f t="shared" si="43"/>
        <v>51000</v>
      </c>
      <c r="L87" s="181">
        <f t="shared" si="44"/>
        <v>52020</v>
      </c>
    </row>
    <row r="88" spans="1:63" s="151" customFormat="1" ht="25.5" x14ac:dyDescent="0.2">
      <c r="A88" s="183">
        <v>372</v>
      </c>
      <c r="B88" s="184" t="s">
        <v>109</v>
      </c>
      <c r="C88" s="161">
        <f>SUM(D88:J88)</f>
        <v>50000</v>
      </c>
      <c r="D88" s="181"/>
      <c r="E88" s="181"/>
      <c r="F88" s="181"/>
      <c r="G88" s="161">
        <v>50000</v>
      </c>
      <c r="H88" s="181"/>
      <c r="I88" s="181"/>
      <c r="J88" s="181"/>
      <c r="K88" s="181"/>
      <c r="L88" s="181">
        <f t="shared" si="44"/>
        <v>0</v>
      </c>
      <c r="M88" s="149"/>
      <c r="N88" s="149"/>
      <c r="O88" s="149"/>
      <c r="P88" s="149"/>
      <c r="Q88" s="149"/>
      <c r="R88" s="149"/>
      <c r="S88" s="149"/>
      <c r="T88" s="149"/>
      <c r="U88" s="149"/>
      <c r="V88" s="149"/>
      <c r="W88" s="149"/>
      <c r="X88" s="149"/>
      <c r="Y88" s="149"/>
      <c r="Z88" s="149"/>
      <c r="AA88" s="149"/>
      <c r="AB88" s="149"/>
      <c r="AC88" s="149"/>
      <c r="AD88" s="149"/>
      <c r="AE88" s="149"/>
      <c r="AF88" s="149"/>
      <c r="AG88" s="149"/>
      <c r="AH88" s="149"/>
      <c r="AI88" s="149"/>
      <c r="AJ88" s="149"/>
      <c r="AK88" s="149"/>
      <c r="AL88" s="149"/>
      <c r="AM88" s="149"/>
      <c r="AN88" s="149"/>
      <c r="AO88" s="149"/>
      <c r="AP88" s="149"/>
      <c r="AQ88" s="149"/>
      <c r="AR88" s="149"/>
      <c r="AS88" s="149"/>
      <c r="AT88" s="149"/>
      <c r="AU88" s="149"/>
      <c r="AV88" s="149"/>
      <c r="AW88" s="149"/>
      <c r="AX88" s="149"/>
      <c r="AY88" s="149"/>
      <c r="AZ88" s="149"/>
      <c r="BA88" s="149"/>
      <c r="BB88" s="149"/>
      <c r="BC88" s="149"/>
      <c r="BD88" s="149"/>
      <c r="BE88" s="149"/>
      <c r="BF88" s="149"/>
      <c r="BG88" s="149"/>
      <c r="BH88" s="149"/>
      <c r="BI88" s="149"/>
      <c r="BJ88" s="149"/>
      <c r="BK88" s="149"/>
    </row>
    <row r="89" spans="1:63" s="149" customFormat="1" ht="25.5" x14ac:dyDescent="0.2">
      <c r="A89" s="103" t="s">
        <v>79</v>
      </c>
      <c r="B89" s="91" t="s">
        <v>81</v>
      </c>
      <c r="C89" s="150">
        <f>SUM(C90)</f>
        <v>8299000</v>
      </c>
      <c r="D89" s="150">
        <f t="shared" ref="D89:J89" si="56">SUM(D90)</f>
        <v>0</v>
      </c>
      <c r="E89" s="150">
        <f t="shared" si="56"/>
        <v>0</v>
      </c>
      <c r="F89" s="150">
        <f t="shared" si="56"/>
        <v>0</v>
      </c>
      <c r="G89" s="150">
        <f t="shared" si="56"/>
        <v>8299000</v>
      </c>
      <c r="H89" s="150">
        <f t="shared" si="56"/>
        <v>0</v>
      </c>
      <c r="I89" s="150">
        <f t="shared" si="56"/>
        <v>0</v>
      </c>
      <c r="J89" s="150">
        <f t="shared" si="56"/>
        <v>0</v>
      </c>
      <c r="K89" s="150">
        <f t="shared" si="43"/>
        <v>8464980</v>
      </c>
      <c r="L89" s="150">
        <f t="shared" si="44"/>
        <v>8634279.5999999996</v>
      </c>
    </row>
    <row r="90" spans="1:63" s="4" customFormat="1" x14ac:dyDescent="0.2">
      <c r="A90" s="173">
        <v>31</v>
      </c>
      <c r="B90" s="174" t="s">
        <v>148</v>
      </c>
      <c r="C90" s="181">
        <f>SUM(C91:C92)</f>
        <v>8299000</v>
      </c>
      <c r="D90" s="181">
        <f t="shared" ref="D90:J90" si="57">SUM(D91:D92)</f>
        <v>0</v>
      </c>
      <c r="E90" s="181">
        <f t="shared" si="57"/>
        <v>0</v>
      </c>
      <c r="F90" s="181">
        <f t="shared" si="57"/>
        <v>0</v>
      </c>
      <c r="G90" s="181">
        <f t="shared" si="57"/>
        <v>8299000</v>
      </c>
      <c r="H90" s="181">
        <f t="shared" si="57"/>
        <v>0</v>
      </c>
      <c r="I90" s="181">
        <f t="shared" si="57"/>
        <v>0</v>
      </c>
      <c r="J90" s="181">
        <f t="shared" si="57"/>
        <v>0</v>
      </c>
      <c r="K90" s="181">
        <f t="shared" si="43"/>
        <v>8464980</v>
      </c>
      <c r="L90" s="181">
        <f t="shared" si="44"/>
        <v>8634279.5999999996</v>
      </c>
    </row>
    <row r="91" spans="1:63" s="126" customFormat="1" x14ac:dyDescent="0.2">
      <c r="A91" s="101">
        <v>311</v>
      </c>
      <c r="B91" s="102" t="s">
        <v>110</v>
      </c>
      <c r="C91" s="136">
        <f>SUM(D91:J91)</f>
        <v>6999000</v>
      </c>
      <c r="D91" s="135"/>
      <c r="E91" s="135"/>
      <c r="F91" s="135"/>
      <c r="G91" s="135">
        <v>6999000</v>
      </c>
      <c r="H91" s="137">
        <f>SUM(H92:H95)</f>
        <v>0</v>
      </c>
      <c r="I91" s="135"/>
      <c r="J91" s="135"/>
      <c r="K91" s="181"/>
      <c r="L91" s="181">
        <f t="shared" si="44"/>
        <v>0</v>
      </c>
      <c r="M91" s="149"/>
      <c r="N91" s="149"/>
      <c r="O91" s="149"/>
      <c r="P91" s="149"/>
      <c r="Q91" s="149"/>
      <c r="R91" s="149"/>
      <c r="S91" s="149"/>
      <c r="T91" s="149"/>
      <c r="U91" s="149"/>
      <c r="V91" s="149"/>
      <c r="W91" s="149"/>
      <c r="X91" s="149"/>
      <c r="Y91" s="149"/>
      <c r="Z91" s="149"/>
      <c r="AA91" s="149"/>
      <c r="AB91" s="149"/>
      <c r="AC91" s="149"/>
      <c r="AD91" s="149"/>
      <c r="AE91" s="149"/>
      <c r="AF91" s="149"/>
      <c r="AG91" s="149"/>
      <c r="AH91" s="149"/>
      <c r="AI91" s="149"/>
      <c r="AJ91" s="149"/>
      <c r="AK91" s="149"/>
      <c r="AL91" s="149"/>
      <c r="AM91" s="149"/>
      <c r="AN91" s="149"/>
      <c r="AO91" s="149"/>
      <c r="AP91" s="149"/>
      <c r="AQ91" s="149"/>
      <c r="AR91" s="149"/>
      <c r="AS91" s="149"/>
      <c r="AT91" s="149"/>
      <c r="AU91" s="149"/>
      <c r="AV91" s="149"/>
      <c r="AW91" s="149"/>
      <c r="AX91" s="149"/>
      <c r="AY91" s="149"/>
      <c r="AZ91" s="149"/>
      <c r="BA91" s="149"/>
      <c r="BB91" s="149"/>
      <c r="BC91" s="149"/>
      <c r="BD91" s="149"/>
      <c r="BE91" s="149"/>
      <c r="BF91" s="149"/>
      <c r="BG91" s="149"/>
      <c r="BH91" s="149"/>
      <c r="BI91" s="149"/>
      <c r="BJ91" s="149"/>
      <c r="BK91" s="149"/>
    </row>
    <row r="92" spans="1:63" s="126" customFormat="1" x14ac:dyDescent="0.2">
      <c r="A92" s="100">
        <v>313</v>
      </c>
      <c r="B92" s="93" t="s">
        <v>25</v>
      </c>
      <c r="C92" s="136">
        <f>SUM(D92:J92)</f>
        <v>1300000</v>
      </c>
      <c r="D92" s="135"/>
      <c r="E92" s="135"/>
      <c r="F92" s="135"/>
      <c r="G92" s="135">
        <v>1300000</v>
      </c>
      <c r="H92" s="135"/>
      <c r="I92" s="135"/>
      <c r="J92" s="135"/>
      <c r="K92" s="181"/>
      <c r="L92" s="181">
        <f t="shared" si="44"/>
        <v>0</v>
      </c>
      <c r="M92" s="149"/>
      <c r="N92" s="149"/>
      <c r="O92" s="149"/>
      <c r="P92" s="149"/>
      <c r="Q92" s="149"/>
      <c r="R92" s="149"/>
      <c r="S92" s="149"/>
      <c r="T92" s="149"/>
      <c r="U92" s="149"/>
      <c r="V92" s="149"/>
      <c r="W92" s="149"/>
      <c r="X92" s="149"/>
      <c r="Y92" s="149"/>
      <c r="Z92" s="149"/>
      <c r="AA92" s="149"/>
      <c r="AB92" s="149"/>
      <c r="AC92" s="149"/>
      <c r="AD92" s="149"/>
      <c r="AE92" s="149"/>
      <c r="AF92" s="149"/>
      <c r="AG92" s="149"/>
      <c r="AH92" s="149"/>
      <c r="AI92" s="149"/>
      <c r="AJ92" s="149"/>
      <c r="AK92" s="149"/>
      <c r="AL92" s="149"/>
      <c r="AM92" s="149"/>
      <c r="AN92" s="149"/>
      <c r="AO92" s="149"/>
      <c r="AP92" s="149"/>
      <c r="AQ92" s="149"/>
      <c r="AR92" s="149"/>
      <c r="AS92" s="149"/>
      <c r="AT92" s="149"/>
      <c r="AU92" s="149"/>
      <c r="AV92" s="149"/>
      <c r="AW92" s="149"/>
      <c r="AX92" s="149"/>
      <c r="AY92" s="149"/>
      <c r="AZ92" s="149"/>
      <c r="BA92" s="149"/>
      <c r="BB92" s="149"/>
      <c r="BC92" s="149"/>
      <c r="BD92" s="149"/>
      <c r="BE92" s="149"/>
      <c r="BF92" s="149"/>
      <c r="BG92" s="149"/>
      <c r="BH92" s="149"/>
      <c r="BI92" s="149"/>
      <c r="BJ92" s="149"/>
      <c r="BK92" s="149"/>
    </row>
    <row r="93" spans="1:63" s="4" customFormat="1" ht="25.5" x14ac:dyDescent="0.2">
      <c r="A93" s="140" t="s">
        <v>82</v>
      </c>
      <c r="B93" s="141" t="s">
        <v>111</v>
      </c>
      <c r="C93" s="150">
        <f>SUM(C94+C96)</f>
        <v>550000</v>
      </c>
      <c r="D93" s="150">
        <f t="shared" ref="D93:J93" si="58">SUM(D94+D96)</f>
        <v>0</v>
      </c>
      <c r="E93" s="150">
        <f t="shared" si="58"/>
        <v>0</v>
      </c>
      <c r="F93" s="150">
        <f t="shared" si="58"/>
        <v>0</v>
      </c>
      <c r="G93" s="150">
        <f t="shared" si="58"/>
        <v>550000</v>
      </c>
      <c r="H93" s="150">
        <f t="shared" si="58"/>
        <v>0</v>
      </c>
      <c r="I93" s="150">
        <f t="shared" si="58"/>
        <v>0</v>
      </c>
      <c r="J93" s="150">
        <f t="shared" si="58"/>
        <v>0</v>
      </c>
      <c r="K93" s="150">
        <f t="shared" si="43"/>
        <v>561000</v>
      </c>
      <c r="L93" s="150">
        <f t="shared" si="44"/>
        <v>572220</v>
      </c>
    </row>
    <row r="94" spans="1:63" s="4" customFormat="1" x14ac:dyDescent="0.2">
      <c r="A94" s="173">
        <v>31</v>
      </c>
      <c r="B94" s="174" t="s">
        <v>148</v>
      </c>
      <c r="C94" s="181">
        <f>SUM(C95)</f>
        <v>280000</v>
      </c>
      <c r="D94" s="181">
        <f t="shared" ref="D94:J94" si="59">SUM(D95)</f>
        <v>0</v>
      </c>
      <c r="E94" s="181">
        <f t="shared" si="59"/>
        <v>0</v>
      </c>
      <c r="F94" s="181">
        <f t="shared" si="59"/>
        <v>0</v>
      </c>
      <c r="G94" s="181">
        <f t="shared" si="59"/>
        <v>280000</v>
      </c>
      <c r="H94" s="181">
        <f t="shared" si="59"/>
        <v>0</v>
      </c>
      <c r="I94" s="181">
        <f t="shared" si="59"/>
        <v>0</v>
      </c>
      <c r="J94" s="181">
        <f t="shared" si="59"/>
        <v>0</v>
      </c>
      <c r="K94" s="181">
        <f t="shared" si="43"/>
        <v>285600</v>
      </c>
      <c r="L94" s="181">
        <f t="shared" si="44"/>
        <v>291312</v>
      </c>
    </row>
    <row r="95" spans="1:63" s="126" customFormat="1" x14ac:dyDescent="0.2">
      <c r="A95" s="100">
        <v>312</v>
      </c>
      <c r="B95" s="93" t="s">
        <v>112</v>
      </c>
      <c r="C95" s="136">
        <f>SUM(D95:J95)</f>
        <v>280000</v>
      </c>
      <c r="D95" s="135"/>
      <c r="E95" s="135"/>
      <c r="F95" s="135"/>
      <c r="G95" s="135">
        <v>280000</v>
      </c>
      <c r="H95" s="135"/>
      <c r="I95" s="135"/>
      <c r="J95" s="135"/>
      <c r="K95" s="181"/>
      <c r="L95" s="181">
        <f t="shared" si="44"/>
        <v>0</v>
      </c>
      <c r="M95" s="149"/>
      <c r="N95" s="149"/>
      <c r="O95" s="149"/>
      <c r="P95" s="149"/>
      <c r="Q95" s="149"/>
      <c r="R95" s="149"/>
      <c r="S95" s="149"/>
      <c r="T95" s="149"/>
      <c r="U95" s="149"/>
      <c r="V95" s="149"/>
      <c r="W95" s="149"/>
      <c r="X95" s="149"/>
      <c r="Y95" s="149"/>
      <c r="Z95" s="149"/>
      <c r="AA95" s="149"/>
      <c r="AB95" s="149"/>
      <c r="AC95" s="149"/>
      <c r="AD95" s="149"/>
      <c r="AE95" s="149"/>
      <c r="AF95" s="149"/>
      <c r="AG95" s="149"/>
      <c r="AH95" s="149"/>
      <c r="AI95" s="149"/>
      <c r="AJ95" s="149"/>
      <c r="AK95" s="149"/>
      <c r="AL95" s="149"/>
      <c r="AM95" s="149"/>
      <c r="AN95" s="149"/>
      <c r="AO95" s="149"/>
      <c r="AP95" s="149"/>
      <c r="AQ95" s="149"/>
      <c r="AR95" s="149"/>
      <c r="AS95" s="149"/>
      <c r="AT95" s="149"/>
      <c r="AU95" s="149"/>
      <c r="AV95" s="149"/>
      <c r="AW95" s="149"/>
      <c r="AX95" s="149"/>
      <c r="AY95" s="149"/>
      <c r="AZ95" s="149"/>
      <c r="BA95" s="149"/>
      <c r="BB95" s="149"/>
      <c r="BC95" s="149"/>
      <c r="BD95" s="149"/>
      <c r="BE95" s="149"/>
      <c r="BF95" s="149"/>
      <c r="BG95" s="149"/>
      <c r="BH95" s="149"/>
      <c r="BI95" s="149"/>
      <c r="BJ95" s="149"/>
      <c r="BK95" s="149"/>
    </row>
    <row r="96" spans="1:63" s="4" customFormat="1" x14ac:dyDescent="0.2">
      <c r="A96" s="173">
        <v>32</v>
      </c>
      <c r="B96" s="174" t="s">
        <v>147</v>
      </c>
      <c r="C96" s="181">
        <f>SUM(C97)</f>
        <v>270000</v>
      </c>
      <c r="D96" s="181">
        <f t="shared" ref="D96:J96" si="60">SUM(D97)</f>
        <v>0</v>
      </c>
      <c r="E96" s="181">
        <f t="shared" si="60"/>
        <v>0</v>
      </c>
      <c r="F96" s="181">
        <f t="shared" si="60"/>
        <v>0</v>
      </c>
      <c r="G96" s="181">
        <f t="shared" si="60"/>
        <v>270000</v>
      </c>
      <c r="H96" s="181">
        <f t="shared" si="60"/>
        <v>0</v>
      </c>
      <c r="I96" s="181">
        <f t="shared" si="60"/>
        <v>0</v>
      </c>
      <c r="J96" s="181">
        <f t="shared" si="60"/>
        <v>0</v>
      </c>
      <c r="K96" s="181">
        <f t="shared" si="43"/>
        <v>275400</v>
      </c>
      <c r="L96" s="181">
        <f t="shared" si="44"/>
        <v>280908</v>
      </c>
    </row>
    <row r="97" spans="1:63" s="126" customFormat="1" x14ac:dyDescent="0.2">
      <c r="A97" s="100">
        <v>321</v>
      </c>
      <c r="B97" s="93" t="s">
        <v>84</v>
      </c>
      <c r="C97" s="136">
        <f>SUM(D97:J97)</f>
        <v>270000</v>
      </c>
      <c r="D97" s="135"/>
      <c r="E97" s="135"/>
      <c r="F97" s="135"/>
      <c r="G97" s="135">
        <v>270000</v>
      </c>
      <c r="H97" s="135"/>
      <c r="I97" s="135"/>
      <c r="J97" s="135"/>
      <c r="K97" s="181"/>
      <c r="L97" s="181">
        <f t="shared" si="44"/>
        <v>0</v>
      </c>
      <c r="M97" s="149"/>
      <c r="N97" s="149"/>
      <c r="O97" s="149"/>
      <c r="P97" s="149"/>
      <c r="Q97" s="149"/>
      <c r="R97" s="149"/>
      <c r="S97" s="149"/>
      <c r="T97" s="149"/>
      <c r="U97" s="149"/>
      <c r="V97" s="149"/>
      <c r="W97" s="149"/>
      <c r="X97" s="149"/>
      <c r="Y97" s="149"/>
      <c r="Z97" s="149"/>
      <c r="AA97" s="149"/>
      <c r="AB97" s="149"/>
      <c r="AC97" s="149"/>
      <c r="AD97" s="149"/>
      <c r="AE97" s="149"/>
      <c r="AF97" s="149"/>
      <c r="AG97" s="149"/>
      <c r="AH97" s="149"/>
      <c r="AI97" s="149"/>
      <c r="AJ97" s="149"/>
      <c r="AK97" s="149"/>
      <c r="AL97" s="149"/>
      <c r="AM97" s="149"/>
      <c r="AN97" s="149"/>
      <c r="AO97" s="149"/>
      <c r="AP97" s="149"/>
      <c r="AQ97" s="149"/>
      <c r="AR97" s="149"/>
      <c r="AS97" s="149"/>
      <c r="AT97" s="149"/>
      <c r="AU97" s="149"/>
      <c r="AV97" s="149"/>
      <c r="AW97" s="149"/>
      <c r="AX97" s="149"/>
      <c r="AY97" s="149"/>
      <c r="AZ97" s="149"/>
      <c r="BA97" s="149"/>
      <c r="BB97" s="149"/>
      <c r="BC97" s="149"/>
      <c r="BD97" s="149"/>
      <c r="BE97" s="149"/>
      <c r="BF97" s="149"/>
      <c r="BG97" s="149"/>
      <c r="BH97" s="149"/>
      <c r="BI97" s="149"/>
      <c r="BJ97" s="149"/>
      <c r="BK97" s="149"/>
    </row>
    <row r="98" spans="1:63" x14ac:dyDescent="0.2">
      <c r="A98" s="192" t="s">
        <v>70</v>
      </c>
      <c r="B98" s="197" t="s">
        <v>71</v>
      </c>
      <c r="C98" s="200">
        <f>SUM(C99)</f>
        <v>21000</v>
      </c>
      <c r="D98" s="200">
        <f t="shared" ref="D98:J99" si="61">SUM(D99)</f>
        <v>0</v>
      </c>
      <c r="E98" s="200">
        <f t="shared" si="61"/>
        <v>0</v>
      </c>
      <c r="F98" s="200">
        <f t="shared" si="61"/>
        <v>0</v>
      </c>
      <c r="G98" s="200">
        <f t="shared" si="61"/>
        <v>21000</v>
      </c>
      <c r="H98" s="200">
        <f t="shared" si="61"/>
        <v>0</v>
      </c>
      <c r="I98" s="200">
        <f t="shared" si="61"/>
        <v>0</v>
      </c>
      <c r="J98" s="200">
        <f t="shared" si="61"/>
        <v>0</v>
      </c>
      <c r="K98" s="200">
        <f t="shared" si="43"/>
        <v>21420</v>
      </c>
      <c r="L98" s="200">
        <f t="shared" si="44"/>
        <v>21848.399999999998</v>
      </c>
      <c r="M98" s="149"/>
      <c r="N98" s="149"/>
      <c r="O98" s="149"/>
      <c r="P98" s="149"/>
      <c r="Q98" s="149"/>
      <c r="R98" s="149"/>
      <c r="S98" s="149"/>
      <c r="T98" s="149"/>
      <c r="U98" s="149"/>
      <c r="V98" s="149"/>
      <c r="W98" s="149"/>
      <c r="X98" s="149"/>
      <c r="Y98" s="149"/>
      <c r="Z98" s="149"/>
      <c r="AA98" s="149"/>
      <c r="AB98" s="149"/>
      <c r="AC98" s="149"/>
      <c r="AD98" s="149"/>
      <c r="AE98" s="149"/>
      <c r="AF98" s="149"/>
      <c r="AG98" s="149"/>
      <c r="AH98" s="149"/>
      <c r="AI98" s="149"/>
      <c r="AJ98" s="149"/>
      <c r="AK98" s="149"/>
      <c r="AL98" s="149"/>
      <c r="AM98" s="149"/>
      <c r="AN98" s="149"/>
      <c r="AO98" s="149"/>
      <c r="AP98" s="149"/>
      <c r="AQ98" s="149"/>
      <c r="AR98" s="149"/>
      <c r="AS98" s="149"/>
      <c r="AT98" s="149"/>
      <c r="AU98" s="149"/>
      <c r="AV98" s="149"/>
      <c r="AW98" s="149"/>
      <c r="AX98" s="149"/>
      <c r="AY98" s="149"/>
      <c r="AZ98" s="149"/>
      <c r="BA98" s="149"/>
      <c r="BB98" s="149"/>
      <c r="BC98" s="149"/>
      <c r="BD98" s="149"/>
      <c r="BE98" s="149"/>
      <c r="BF98" s="149"/>
      <c r="BG98" s="149"/>
      <c r="BH98" s="149"/>
      <c r="BI98" s="149"/>
      <c r="BJ98" s="149"/>
      <c r="BK98" s="149"/>
    </row>
    <row r="99" spans="1:63" s="4" customFormat="1" ht="38.25" x14ac:dyDescent="0.2">
      <c r="A99" s="179" t="s">
        <v>69</v>
      </c>
      <c r="B99" s="141" t="s">
        <v>113</v>
      </c>
      <c r="C99" s="150">
        <f>SUM(C100)</f>
        <v>21000</v>
      </c>
      <c r="D99" s="150">
        <f t="shared" si="61"/>
        <v>0</v>
      </c>
      <c r="E99" s="150">
        <f t="shared" si="61"/>
        <v>0</v>
      </c>
      <c r="F99" s="150">
        <f t="shared" si="61"/>
        <v>0</v>
      </c>
      <c r="G99" s="150">
        <f t="shared" si="61"/>
        <v>21000</v>
      </c>
      <c r="H99" s="150">
        <f t="shared" si="61"/>
        <v>0</v>
      </c>
      <c r="I99" s="150">
        <f t="shared" si="61"/>
        <v>0</v>
      </c>
      <c r="J99" s="150">
        <f t="shared" si="61"/>
        <v>0</v>
      </c>
      <c r="K99" s="150">
        <f t="shared" si="43"/>
        <v>21420</v>
      </c>
      <c r="L99" s="150">
        <f t="shared" si="44"/>
        <v>21848.399999999998</v>
      </c>
    </row>
    <row r="100" spans="1:63" s="4" customFormat="1" x14ac:dyDescent="0.2">
      <c r="A100" s="173">
        <v>32</v>
      </c>
      <c r="B100" s="174" t="s">
        <v>147</v>
      </c>
      <c r="C100" s="181">
        <f>SUM(C101:C102)</f>
        <v>21000</v>
      </c>
      <c r="D100" s="181">
        <f t="shared" ref="D100:J100" si="62">SUM(D101:D102)</f>
        <v>0</v>
      </c>
      <c r="E100" s="181">
        <f t="shared" si="62"/>
        <v>0</v>
      </c>
      <c r="F100" s="181">
        <f t="shared" si="62"/>
        <v>0</v>
      </c>
      <c r="G100" s="181">
        <f t="shared" si="62"/>
        <v>21000</v>
      </c>
      <c r="H100" s="181">
        <f t="shared" si="62"/>
        <v>0</v>
      </c>
      <c r="I100" s="181">
        <f t="shared" si="62"/>
        <v>0</v>
      </c>
      <c r="J100" s="181">
        <f t="shared" si="62"/>
        <v>0</v>
      </c>
      <c r="K100" s="181">
        <f t="shared" si="43"/>
        <v>21420</v>
      </c>
      <c r="L100" s="181">
        <f t="shared" si="44"/>
        <v>21848.399999999998</v>
      </c>
    </row>
    <row r="101" spans="1:63" s="4" customFormat="1" ht="12.75" customHeight="1" x14ac:dyDescent="0.2">
      <c r="A101" s="185">
        <v>322</v>
      </c>
      <c r="B101" s="186" t="s">
        <v>144</v>
      </c>
      <c r="C101" s="135">
        <f>SUM(D101:J101)</f>
        <v>20000</v>
      </c>
      <c r="D101" s="133"/>
      <c r="E101" s="133"/>
      <c r="F101" s="133"/>
      <c r="G101" s="135">
        <v>20000</v>
      </c>
      <c r="H101" s="133"/>
      <c r="I101" s="133"/>
      <c r="J101" s="133"/>
      <c r="K101" s="181"/>
      <c r="L101" s="181">
        <f t="shared" si="44"/>
        <v>0</v>
      </c>
    </row>
    <row r="102" spans="1:63" s="4" customFormat="1" x14ac:dyDescent="0.2">
      <c r="A102" s="185">
        <v>323</v>
      </c>
      <c r="B102" s="178" t="s">
        <v>145</v>
      </c>
      <c r="C102" s="135">
        <f>SUM(D102:J102)</f>
        <v>1000</v>
      </c>
      <c r="D102" s="133"/>
      <c r="E102" s="133"/>
      <c r="F102" s="133"/>
      <c r="G102" s="135">
        <v>1000</v>
      </c>
      <c r="H102" s="133"/>
      <c r="I102" s="133"/>
      <c r="J102" s="133"/>
      <c r="K102" s="181"/>
      <c r="L102" s="181">
        <f t="shared" si="44"/>
        <v>0</v>
      </c>
    </row>
    <row r="103" spans="1:63" s="154" customFormat="1" x14ac:dyDescent="0.2">
      <c r="A103" s="190" t="s">
        <v>73</v>
      </c>
      <c r="B103" s="191" t="s">
        <v>74</v>
      </c>
      <c r="C103" s="200">
        <f>SUM(C104)</f>
        <v>37000</v>
      </c>
      <c r="D103" s="200">
        <f t="shared" ref="D103:J104" si="63">SUM(D104)</f>
        <v>0</v>
      </c>
      <c r="E103" s="200">
        <f t="shared" si="63"/>
        <v>0</v>
      </c>
      <c r="F103" s="200">
        <f t="shared" si="63"/>
        <v>0</v>
      </c>
      <c r="G103" s="200">
        <f t="shared" si="63"/>
        <v>37000</v>
      </c>
      <c r="H103" s="200">
        <f t="shared" si="63"/>
        <v>0</v>
      </c>
      <c r="I103" s="200">
        <f t="shared" si="63"/>
        <v>0</v>
      </c>
      <c r="J103" s="200">
        <f t="shared" si="63"/>
        <v>0</v>
      </c>
      <c r="K103" s="200">
        <f t="shared" si="43"/>
        <v>37740</v>
      </c>
      <c r="L103" s="200">
        <f t="shared" si="44"/>
        <v>38494.799999999996</v>
      </c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</row>
    <row r="104" spans="1:63" s="4" customFormat="1" x14ac:dyDescent="0.2">
      <c r="A104" s="152" t="s">
        <v>64</v>
      </c>
      <c r="B104" s="153" t="s">
        <v>55</v>
      </c>
      <c r="C104" s="150">
        <f>SUM(C105)</f>
        <v>37000</v>
      </c>
      <c r="D104" s="150">
        <f t="shared" si="63"/>
        <v>0</v>
      </c>
      <c r="E104" s="150">
        <f t="shared" si="63"/>
        <v>0</v>
      </c>
      <c r="F104" s="150">
        <f t="shared" si="63"/>
        <v>0</v>
      </c>
      <c r="G104" s="150">
        <f t="shared" si="63"/>
        <v>37000</v>
      </c>
      <c r="H104" s="150">
        <f t="shared" si="63"/>
        <v>0</v>
      </c>
      <c r="I104" s="150">
        <f t="shared" si="63"/>
        <v>0</v>
      </c>
      <c r="J104" s="150">
        <f t="shared" si="63"/>
        <v>0</v>
      </c>
      <c r="K104" s="150">
        <f t="shared" si="43"/>
        <v>37740</v>
      </c>
      <c r="L104" s="150">
        <f t="shared" si="44"/>
        <v>38494.799999999996</v>
      </c>
    </row>
    <row r="105" spans="1:63" s="4" customFormat="1" ht="25.5" x14ac:dyDescent="0.2">
      <c r="A105" s="173">
        <v>42</v>
      </c>
      <c r="B105" s="174" t="s">
        <v>150</v>
      </c>
      <c r="C105" s="181">
        <f>SUM(C106:C107)</f>
        <v>37000</v>
      </c>
      <c r="D105" s="181">
        <f t="shared" ref="D105:J105" si="64">SUM(D106:D107)</f>
        <v>0</v>
      </c>
      <c r="E105" s="181">
        <f t="shared" si="64"/>
        <v>0</v>
      </c>
      <c r="F105" s="181">
        <f t="shared" si="64"/>
        <v>0</v>
      </c>
      <c r="G105" s="181">
        <f t="shared" si="64"/>
        <v>37000</v>
      </c>
      <c r="H105" s="181">
        <f t="shared" si="64"/>
        <v>0</v>
      </c>
      <c r="I105" s="181">
        <f t="shared" si="64"/>
        <v>0</v>
      </c>
      <c r="J105" s="181">
        <f t="shared" si="64"/>
        <v>0</v>
      </c>
      <c r="K105" s="181">
        <f t="shared" si="43"/>
        <v>37740</v>
      </c>
      <c r="L105" s="181">
        <f t="shared" si="44"/>
        <v>38494.799999999996</v>
      </c>
    </row>
    <row r="106" spans="1:63" x14ac:dyDescent="0.2">
      <c r="A106" s="101">
        <v>422</v>
      </c>
      <c r="B106" s="102" t="s">
        <v>146</v>
      </c>
      <c r="C106" s="136">
        <f>SUM(D106:J106)</f>
        <v>33000</v>
      </c>
      <c r="D106" s="135"/>
      <c r="E106" s="135"/>
      <c r="F106" s="138"/>
      <c r="G106" s="135">
        <v>33000</v>
      </c>
      <c r="H106" s="135"/>
      <c r="I106" s="135"/>
      <c r="J106" s="135"/>
      <c r="K106" s="181"/>
      <c r="L106" s="181">
        <f t="shared" si="44"/>
        <v>0</v>
      </c>
      <c r="M106" s="149"/>
      <c r="N106" s="149"/>
      <c r="O106" s="149"/>
      <c r="P106" s="149"/>
      <c r="Q106" s="149"/>
      <c r="R106" s="149"/>
      <c r="S106" s="149"/>
      <c r="T106" s="149"/>
      <c r="U106" s="149"/>
      <c r="V106" s="149"/>
      <c r="W106" s="149"/>
      <c r="X106" s="149"/>
      <c r="Y106" s="149"/>
      <c r="Z106" s="149"/>
      <c r="AA106" s="149"/>
      <c r="AB106" s="149"/>
      <c r="AC106" s="149"/>
      <c r="AD106" s="149"/>
      <c r="AE106" s="149"/>
      <c r="AF106" s="149"/>
      <c r="AG106" s="149"/>
      <c r="AH106" s="149"/>
      <c r="AI106" s="149"/>
      <c r="AJ106" s="149"/>
      <c r="AK106" s="149"/>
      <c r="AL106" s="149"/>
      <c r="AM106" s="149"/>
      <c r="AN106" s="149"/>
      <c r="AO106" s="149"/>
      <c r="AP106" s="149"/>
      <c r="AQ106" s="149"/>
      <c r="AR106" s="149"/>
      <c r="AS106" s="149"/>
      <c r="AT106" s="149"/>
      <c r="AU106" s="149"/>
      <c r="AV106" s="149"/>
      <c r="AW106" s="149"/>
      <c r="AX106" s="149"/>
      <c r="AY106" s="149"/>
      <c r="AZ106" s="149"/>
      <c r="BA106" s="149"/>
      <c r="BB106" s="149"/>
      <c r="BC106" s="149"/>
      <c r="BD106" s="149"/>
      <c r="BE106" s="149"/>
      <c r="BF106" s="149"/>
      <c r="BG106" s="149"/>
      <c r="BH106" s="149"/>
      <c r="BI106" s="149"/>
      <c r="BJ106" s="149"/>
      <c r="BK106" s="149"/>
    </row>
    <row r="107" spans="1:63" ht="25.5" x14ac:dyDescent="0.2">
      <c r="A107" s="101">
        <v>424</v>
      </c>
      <c r="B107" s="102" t="s">
        <v>114</v>
      </c>
      <c r="C107" s="136">
        <f>SUM(D107:J107)</f>
        <v>4000</v>
      </c>
      <c r="D107" s="135"/>
      <c r="E107" s="135"/>
      <c r="F107" s="138">
        <v>0</v>
      </c>
      <c r="G107" s="135">
        <v>4000</v>
      </c>
      <c r="H107" s="135"/>
      <c r="I107" s="135"/>
      <c r="J107" s="135"/>
      <c r="K107" s="181"/>
      <c r="L107" s="181">
        <f t="shared" si="44"/>
        <v>0</v>
      </c>
      <c r="M107" s="149"/>
      <c r="N107" s="149"/>
      <c r="O107" s="149"/>
      <c r="P107" s="149"/>
      <c r="Q107" s="149"/>
      <c r="R107" s="149"/>
      <c r="S107" s="149"/>
      <c r="T107" s="149"/>
      <c r="U107" s="149"/>
      <c r="V107" s="149"/>
      <c r="W107" s="149"/>
      <c r="X107" s="149"/>
      <c r="Y107" s="149"/>
      <c r="Z107" s="149"/>
      <c r="AA107" s="149"/>
      <c r="AB107" s="149"/>
      <c r="AC107" s="149"/>
      <c r="AD107" s="149"/>
      <c r="AE107" s="149"/>
      <c r="AF107" s="149"/>
      <c r="AG107" s="149"/>
      <c r="AH107" s="149"/>
      <c r="AI107" s="149"/>
      <c r="AJ107" s="149"/>
      <c r="AK107" s="149"/>
      <c r="AL107" s="149"/>
      <c r="AM107" s="149"/>
      <c r="AN107" s="149"/>
      <c r="AO107" s="149"/>
      <c r="AP107" s="149"/>
      <c r="AQ107" s="149"/>
      <c r="AR107" s="149"/>
      <c r="AS107" s="149"/>
      <c r="AT107" s="149"/>
      <c r="AU107" s="149"/>
      <c r="AV107" s="149"/>
      <c r="AW107" s="149"/>
      <c r="AX107" s="149"/>
      <c r="AY107" s="149"/>
      <c r="AZ107" s="149"/>
      <c r="BA107" s="149"/>
      <c r="BB107" s="149"/>
      <c r="BC107" s="149"/>
      <c r="BD107" s="149"/>
      <c r="BE107" s="149"/>
      <c r="BF107" s="149"/>
      <c r="BG107" s="149"/>
      <c r="BH107" s="149"/>
      <c r="BI107" s="149"/>
      <c r="BJ107" s="149"/>
      <c r="BK107" s="149"/>
    </row>
    <row r="108" spans="1:63" ht="25.5" x14ac:dyDescent="0.2">
      <c r="A108" s="97" t="s">
        <v>115</v>
      </c>
      <c r="B108" s="88" t="s">
        <v>116</v>
      </c>
      <c r="C108" s="165">
        <f>SUM(C109)</f>
        <v>144000</v>
      </c>
      <c r="D108" s="223">
        <f t="shared" ref="D108:J111" si="65">SUM(D109)</f>
        <v>0</v>
      </c>
      <c r="E108" s="223">
        <f t="shared" si="65"/>
        <v>0</v>
      </c>
      <c r="F108" s="223">
        <f t="shared" si="65"/>
        <v>0</v>
      </c>
      <c r="G108" s="165">
        <f t="shared" si="65"/>
        <v>144000</v>
      </c>
      <c r="H108" s="223">
        <f t="shared" si="65"/>
        <v>0</v>
      </c>
      <c r="I108" s="223">
        <f t="shared" si="65"/>
        <v>0</v>
      </c>
      <c r="J108" s="223">
        <f t="shared" si="65"/>
        <v>0</v>
      </c>
      <c r="K108" s="165">
        <f t="shared" si="43"/>
        <v>146880</v>
      </c>
      <c r="L108" s="165">
        <f t="shared" si="44"/>
        <v>149817.60000000001</v>
      </c>
      <c r="M108" s="149"/>
      <c r="N108" s="149"/>
      <c r="O108" s="149"/>
      <c r="P108" s="149"/>
      <c r="Q108" s="149"/>
      <c r="R108" s="149"/>
      <c r="S108" s="149"/>
      <c r="T108" s="149"/>
      <c r="U108" s="149"/>
      <c r="V108" s="149"/>
      <c r="W108" s="149"/>
      <c r="X108" s="149"/>
      <c r="Y108" s="149"/>
      <c r="Z108" s="149"/>
      <c r="AA108" s="149"/>
      <c r="AB108" s="149"/>
      <c r="AC108" s="149"/>
      <c r="AD108" s="149"/>
      <c r="AE108" s="149"/>
      <c r="AF108" s="149"/>
      <c r="AG108" s="149"/>
      <c r="AH108" s="149"/>
      <c r="AI108" s="149"/>
      <c r="AJ108" s="149"/>
      <c r="AK108" s="149"/>
      <c r="AL108" s="149"/>
      <c r="AM108" s="149"/>
      <c r="AN108" s="149"/>
      <c r="AO108" s="149"/>
      <c r="AP108" s="149"/>
      <c r="AQ108" s="149"/>
      <c r="AR108" s="149"/>
      <c r="AS108" s="149"/>
      <c r="AT108" s="149"/>
      <c r="AU108" s="149"/>
      <c r="AV108" s="149"/>
      <c r="AW108" s="149"/>
      <c r="AX108" s="149"/>
      <c r="AY108" s="149"/>
      <c r="AZ108" s="149"/>
      <c r="BA108" s="149"/>
      <c r="BB108" s="149"/>
      <c r="BC108" s="149"/>
      <c r="BD108" s="149"/>
      <c r="BE108" s="149"/>
      <c r="BF108" s="149"/>
      <c r="BG108" s="149"/>
      <c r="BH108" s="149"/>
      <c r="BI108" s="149"/>
      <c r="BJ108" s="149"/>
      <c r="BK108" s="149"/>
    </row>
    <row r="109" spans="1:63" s="4" customFormat="1" ht="25.5" x14ac:dyDescent="0.2">
      <c r="A109" s="97" t="s">
        <v>118</v>
      </c>
      <c r="B109" s="88" t="s">
        <v>117</v>
      </c>
      <c r="C109" s="165">
        <f>SUM(C110)</f>
        <v>144000</v>
      </c>
      <c r="D109" s="165">
        <f t="shared" si="65"/>
        <v>0</v>
      </c>
      <c r="E109" s="165">
        <f t="shared" si="65"/>
        <v>0</v>
      </c>
      <c r="F109" s="165">
        <f t="shared" si="65"/>
        <v>0</v>
      </c>
      <c r="G109" s="165">
        <f t="shared" si="65"/>
        <v>144000</v>
      </c>
      <c r="H109" s="165">
        <f t="shared" si="65"/>
        <v>0</v>
      </c>
      <c r="I109" s="165">
        <f t="shared" si="65"/>
        <v>0</v>
      </c>
      <c r="J109" s="165">
        <f t="shared" si="65"/>
        <v>0</v>
      </c>
      <c r="K109" s="165">
        <f t="shared" si="43"/>
        <v>146880</v>
      </c>
      <c r="L109" s="165">
        <f t="shared" si="44"/>
        <v>149817.60000000001</v>
      </c>
    </row>
    <row r="110" spans="1:63" x14ac:dyDescent="0.2">
      <c r="A110" s="140" t="s">
        <v>64</v>
      </c>
      <c r="B110" s="141" t="s">
        <v>55</v>
      </c>
      <c r="C110" s="150">
        <f>SUM(C111)</f>
        <v>144000</v>
      </c>
      <c r="D110" s="150">
        <f t="shared" si="65"/>
        <v>0</v>
      </c>
      <c r="E110" s="150">
        <f t="shared" si="65"/>
        <v>0</v>
      </c>
      <c r="F110" s="150">
        <f t="shared" si="65"/>
        <v>0</v>
      </c>
      <c r="G110" s="150">
        <f t="shared" si="65"/>
        <v>144000</v>
      </c>
      <c r="H110" s="150">
        <f t="shared" si="65"/>
        <v>0</v>
      </c>
      <c r="I110" s="150">
        <f t="shared" si="65"/>
        <v>0</v>
      </c>
      <c r="J110" s="216">
        <f t="shared" si="65"/>
        <v>0</v>
      </c>
      <c r="K110" s="216">
        <f t="shared" si="43"/>
        <v>146880</v>
      </c>
      <c r="L110" s="216">
        <f t="shared" si="44"/>
        <v>149817.60000000001</v>
      </c>
      <c r="M110" s="149"/>
      <c r="N110" s="149"/>
      <c r="O110" s="149"/>
      <c r="P110" s="149"/>
      <c r="Q110" s="149"/>
      <c r="R110" s="149"/>
      <c r="S110" s="149"/>
      <c r="T110" s="149"/>
      <c r="U110" s="149"/>
      <c r="V110" s="149"/>
      <c r="W110" s="149"/>
      <c r="X110" s="149"/>
      <c r="Y110" s="149"/>
      <c r="Z110" s="149"/>
      <c r="AA110" s="149"/>
      <c r="AB110" s="149"/>
      <c r="AC110" s="149"/>
      <c r="AD110" s="149"/>
      <c r="AE110" s="149"/>
      <c r="AF110" s="149"/>
      <c r="AG110" s="149"/>
      <c r="AH110" s="149"/>
      <c r="AI110" s="149"/>
      <c r="AJ110" s="149"/>
      <c r="AK110" s="149"/>
      <c r="AL110" s="149"/>
      <c r="AM110" s="149"/>
      <c r="AN110" s="149"/>
      <c r="AO110" s="149"/>
      <c r="AP110" s="149"/>
      <c r="AQ110" s="149"/>
      <c r="AR110" s="149"/>
      <c r="AS110" s="149"/>
      <c r="AT110" s="149"/>
      <c r="AU110" s="149"/>
      <c r="AV110" s="149"/>
      <c r="AW110" s="149"/>
      <c r="AX110" s="149"/>
      <c r="AY110" s="149"/>
      <c r="AZ110" s="149"/>
      <c r="BA110" s="149"/>
      <c r="BB110" s="149"/>
      <c r="BC110" s="149"/>
      <c r="BD110" s="149"/>
      <c r="BE110" s="149"/>
      <c r="BF110" s="149"/>
      <c r="BG110" s="149"/>
      <c r="BH110" s="149"/>
      <c r="BI110" s="149"/>
      <c r="BJ110" s="149"/>
      <c r="BK110" s="149"/>
    </row>
    <row r="111" spans="1:63" s="4" customFormat="1" ht="25.5" x14ac:dyDescent="0.2">
      <c r="A111" s="173">
        <v>42</v>
      </c>
      <c r="B111" s="174" t="s">
        <v>150</v>
      </c>
      <c r="C111" s="181">
        <f>SUM(C112)</f>
        <v>144000</v>
      </c>
      <c r="D111" s="181">
        <f t="shared" si="65"/>
        <v>0</v>
      </c>
      <c r="E111" s="181">
        <f t="shared" si="65"/>
        <v>0</v>
      </c>
      <c r="F111" s="181">
        <f t="shared" si="65"/>
        <v>0</v>
      </c>
      <c r="G111" s="181">
        <f t="shared" si="65"/>
        <v>144000</v>
      </c>
      <c r="H111" s="181">
        <f t="shared" si="65"/>
        <v>0</v>
      </c>
      <c r="I111" s="181">
        <f t="shared" si="65"/>
        <v>0</v>
      </c>
      <c r="J111" s="181">
        <f t="shared" si="65"/>
        <v>0</v>
      </c>
      <c r="K111" s="181">
        <f t="shared" si="43"/>
        <v>146880</v>
      </c>
      <c r="L111" s="181">
        <f t="shared" si="44"/>
        <v>149817.60000000001</v>
      </c>
    </row>
    <row r="112" spans="1:63" ht="25.5" x14ac:dyDescent="0.2">
      <c r="A112" s="101">
        <v>424</v>
      </c>
      <c r="B112" s="102" t="s">
        <v>114</v>
      </c>
      <c r="C112" s="136">
        <f>SUM(D112:J112)</f>
        <v>144000</v>
      </c>
      <c r="D112" s="135"/>
      <c r="E112" s="135"/>
      <c r="F112" s="135"/>
      <c r="G112" s="135">
        <v>144000</v>
      </c>
      <c r="H112" s="135"/>
      <c r="I112" s="135"/>
      <c r="J112" s="135"/>
      <c r="K112" s="181"/>
      <c r="L112" s="181">
        <f t="shared" si="44"/>
        <v>0</v>
      </c>
      <c r="M112" s="149"/>
      <c r="N112" s="149"/>
      <c r="O112" s="149"/>
      <c r="P112" s="149"/>
      <c r="Q112" s="149"/>
      <c r="R112" s="149"/>
      <c r="S112" s="149"/>
      <c r="T112" s="149"/>
      <c r="U112" s="149"/>
      <c r="V112" s="149"/>
      <c r="W112" s="149"/>
      <c r="X112" s="149"/>
      <c r="Y112" s="149"/>
      <c r="Z112" s="149"/>
      <c r="AA112" s="149"/>
      <c r="AB112" s="149"/>
      <c r="AC112" s="149"/>
      <c r="AD112" s="149"/>
      <c r="AE112" s="149"/>
      <c r="AF112" s="149"/>
      <c r="AG112" s="149"/>
      <c r="AH112" s="149"/>
      <c r="AI112" s="149"/>
      <c r="AJ112" s="149"/>
      <c r="AK112" s="149"/>
      <c r="AL112" s="149"/>
      <c r="AM112" s="149"/>
      <c r="AN112" s="149"/>
      <c r="AO112" s="149"/>
      <c r="AP112" s="149"/>
      <c r="AQ112" s="149"/>
      <c r="AR112" s="149"/>
      <c r="AS112" s="149"/>
      <c r="AT112" s="149"/>
      <c r="AU112" s="149"/>
      <c r="AV112" s="149"/>
      <c r="AW112" s="149"/>
      <c r="AX112" s="149"/>
      <c r="AY112" s="149"/>
      <c r="AZ112" s="149"/>
      <c r="BA112" s="149"/>
      <c r="BB112" s="149"/>
      <c r="BC112" s="149"/>
      <c r="BD112" s="149"/>
      <c r="BE112" s="149"/>
      <c r="BF112" s="149"/>
      <c r="BG112" s="149"/>
      <c r="BH112" s="149"/>
      <c r="BI112" s="149"/>
      <c r="BJ112" s="149"/>
      <c r="BK112" s="149"/>
    </row>
    <row r="113" spans="1:63" s="85" customFormat="1" ht="25.5" x14ac:dyDescent="0.2">
      <c r="A113" s="157" t="s">
        <v>119</v>
      </c>
      <c r="B113" s="158" t="s">
        <v>120</v>
      </c>
      <c r="C113" s="165">
        <f>SUM(C114)</f>
        <v>30000</v>
      </c>
      <c r="D113" s="165">
        <f t="shared" ref="D113:J117" si="66">SUM(D114)</f>
        <v>0</v>
      </c>
      <c r="E113" s="165">
        <f t="shared" si="66"/>
        <v>0</v>
      </c>
      <c r="F113" s="165">
        <f t="shared" si="66"/>
        <v>0</v>
      </c>
      <c r="G113" s="165">
        <f t="shared" si="66"/>
        <v>30000</v>
      </c>
      <c r="H113" s="165">
        <f t="shared" si="66"/>
        <v>0</v>
      </c>
      <c r="I113" s="165">
        <f t="shared" si="66"/>
        <v>0</v>
      </c>
      <c r="J113" s="165">
        <f t="shared" si="66"/>
        <v>0</v>
      </c>
      <c r="K113" s="165">
        <f t="shared" si="43"/>
        <v>30600</v>
      </c>
      <c r="L113" s="165">
        <f t="shared" si="44"/>
        <v>31212</v>
      </c>
      <c r="M113" s="149"/>
      <c r="N113" s="149"/>
      <c r="O113" s="149"/>
      <c r="P113" s="149"/>
      <c r="Q113" s="149"/>
      <c r="R113" s="149"/>
      <c r="S113" s="149"/>
      <c r="T113" s="149"/>
      <c r="U113" s="149"/>
      <c r="V113" s="149"/>
      <c r="W113" s="149"/>
      <c r="X113" s="149"/>
      <c r="Y113" s="149"/>
      <c r="Z113" s="149"/>
      <c r="AA113" s="149"/>
      <c r="AB113" s="149"/>
      <c r="AC113" s="149"/>
      <c r="AD113" s="149"/>
      <c r="AE113" s="149"/>
      <c r="AF113" s="149"/>
      <c r="AG113" s="149"/>
      <c r="AH113" s="149"/>
      <c r="AI113" s="149"/>
      <c r="AJ113" s="149"/>
      <c r="AK113" s="149"/>
      <c r="AL113" s="149"/>
      <c r="AM113" s="149"/>
      <c r="AN113" s="149"/>
      <c r="AO113" s="149"/>
      <c r="AP113" s="149"/>
      <c r="AQ113" s="149"/>
      <c r="AR113" s="149"/>
      <c r="AS113" s="149"/>
      <c r="AT113" s="149"/>
      <c r="AU113" s="149"/>
      <c r="AV113" s="149"/>
      <c r="AW113" s="149"/>
      <c r="AX113" s="149"/>
      <c r="AY113" s="149"/>
      <c r="AZ113" s="149"/>
      <c r="BA113" s="149"/>
      <c r="BB113" s="149"/>
      <c r="BC113" s="149"/>
      <c r="BD113" s="149"/>
      <c r="BE113" s="149"/>
      <c r="BF113" s="149"/>
      <c r="BG113" s="149"/>
      <c r="BH113" s="149"/>
      <c r="BI113" s="149"/>
      <c r="BJ113" s="149"/>
      <c r="BK113" s="149"/>
    </row>
    <row r="114" spans="1:63" s="4" customFormat="1" ht="25.5" x14ac:dyDescent="0.2">
      <c r="A114" s="104" t="s">
        <v>121</v>
      </c>
      <c r="B114" s="92" t="s">
        <v>122</v>
      </c>
      <c r="C114" s="165">
        <f>SUM(C115)</f>
        <v>30000</v>
      </c>
      <c r="D114" s="165">
        <f t="shared" si="66"/>
        <v>0</v>
      </c>
      <c r="E114" s="165">
        <f t="shared" si="66"/>
        <v>0</v>
      </c>
      <c r="F114" s="165">
        <f t="shared" si="66"/>
        <v>0</v>
      </c>
      <c r="G114" s="165">
        <f t="shared" si="66"/>
        <v>30000</v>
      </c>
      <c r="H114" s="165">
        <f t="shared" si="66"/>
        <v>0</v>
      </c>
      <c r="I114" s="165">
        <f t="shared" si="66"/>
        <v>0</v>
      </c>
      <c r="J114" s="165">
        <f t="shared" si="66"/>
        <v>0</v>
      </c>
      <c r="K114" s="165">
        <f t="shared" si="43"/>
        <v>30600</v>
      </c>
      <c r="L114" s="165">
        <f t="shared" si="44"/>
        <v>31212</v>
      </c>
    </row>
    <row r="115" spans="1:63" s="4" customFormat="1" x14ac:dyDescent="0.2">
      <c r="A115" s="198" t="s">
        <v>70</v>
      </c>
      <c r="B115" s="191" t="s">
        <v>71</v>
      </c>
      <c r="C115" s="200">
        <f>SUM(C116)</f>
        <v>30000</v>
      </c>
      <c r="D115" s="200">
        <f t="shared" si="66"/>
        <v>0</v>
      </c>
      <c r="E115" s="200">
        <f t="shared" si="66"/>
        <v>0</v>
      </c>
      <c r="F115" s="200">
        <f t="shared" si="66"/>
        <v>0</v>
      </c>
      <c r="G115" s="200">
        <f t="shared" si="66"/>
        <v>30000</v>
      </c>
      <c r="H115" s="200">
        <f t="shared" si="66"/>
        <v>0</v>
      </c>
      <c r="I115" s="200">
        <f t="shared" si="66"/>
        <v>0</v>
      </c>
      <c r="J115" s="200">
        <f t="shared" si="66"/>
        <v>0</v>
      </c>
      <c r="K115" s="200">
        <f t="shared" si="43"/>
        <v>30600</v>
      </c>
      <c r="L115" s="200">
        <f t="shared" si="44"/>
        <v>31212</v>
      </c>
    </row>
    <row r="116" spans="1:63" s="154" customFormat="1" x14ac:dyDescent="0.2">
      <c r="A116" s="152" t="s">
        <v>123</v>
      </c>
      <c r="B116" s="153" t="s">
        <v>83</v>
      </c>
      <c r="C116" s="150">
        <f>SUM(C117)</f>
        <v>30000</v>
      </c>
      <c r="D116" s="150">
        <f t="shared" si="66"/>
        <v>0</v>
      </c>
      <c r="E116" s="150">
        <f t="shared" si="66"/>
        <v>0</v>
      </c>
      <c r="F116" s="150">
        <f t="shared" si="66"/>
        <v>0</v>
      </c>
      <c r="G116" s="150">
        <f t="shared" si="66"/>
        <v>30000</v>
      </c>
      <c r="H116" s="150">
        <f t="shared" si="66"/>
        <v>0</v>
      </c>
      <c r="I116" s="150">
        <f t="shared" si="66"/>
        <v>0</v>
      </c>
      <c r="J116" s="150">
        <f t="shared" si="66"/>
        <v>0</v>
      </c>
      <c r="K116" s="181">
        <f t="shared" si="43"/>
        <v>30600</v>
      </c>
      <c r="L116" s="181">
        <f t="shared" si="44"/>
        <v>31212</v>
      </c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</row>
    <row r="117" spans="1:63" s="4" customFormat="1" x14ac:dyDescent="0.2">
      <c r="A117" s="173">
        <v>32</v>
      </c>
      <c r="B117" s="174" t="s">
        <v>147</v>
      </c>
      <c r="C117" s="181">
        <f>SUM(C118)</f>
        <v>30000</v>
      </c>
      <c r="D117" s="181">
        <f t="shared" si="66"/>
        <v>0</v>
      </c>
      <c r="E117" s="181">
        <f t="shared" si="66"/>
        <v>0</v>
      </c>
      <c r="F117" s="181">
        <f t="shared" si="66"/>
        <v>0</v>
      </c>
      <c r="G117" s="181">
        <f t="shared" si="66"/>
        <v>30000</v>
      </c>
      <c r="H117" s="181">
        <f t="shared" si="66"/>
        <v>0</v>
      </c>
      <c r="I117" s="181">
        <f t="shared" si="66"/>
        <v>0</v>
      </c>
      <c r="J117" s="181">
        <f t="shared" si="66"/>
        <v>0</v>
      </c>
      <c r="K117" s="181">
        <f t="shared" si="43"/>
        <v>30600</v>
      </c>
      <c r="L117" s="181">
        <f t="shared" si="44"/>
        <v>31212</v>
      </c>
    </row>
    <row r="118" spans="1:63" s="4" customFormat="1" x14ac:dyDescent="0.2">
      <c r="A118" s="65">
        <v>321</v>
      </c>
      <c r="B118" s="182" t="s">
        <v>26</v>
      </c>
      <c r="C118" s="135">
        <f>SUM(D118:J118)</f>
        <v>30000</v>
      </c>
      <c r="D118" s="133"/>
      <c r="E118" s="133"/>
      <c r="F118" s="133"/>
      <c r="G118" s="135">
        <v>30000</v>
      </c>
      <c r="H118" s="133"/>
      <c r="I118" s="133"/>
      <c r="J118" s="133"/>
      <c r="K118" s="181"/>
      <c r="L118" s="181">
        <f t="shared" si="44"/>
        <v>0</v>
      </c>
    </row>
    <row r="119" spans="1:63" ht="25.5" x14ac:dyDescent="0.2">
      <c r="A119" s="169" t="s">
        <v>124</v>
      </c>
      <c r="B119" s="164" t="s">
        <v>125</v>
      </c>
      <c r="C119" s="223">
        <f>SUM(C120)</f>
        <v>10000</v>
      </c>
      <c r="D119" s="223">
        <f t="shared" ref="D119:J123" si="67">SUM(D120)</f>
        <v>0</v>
      </c>
      <c r="E119" s="223">
        <f t="shared" si="67"/>
        <v>0</v>
      </c>
      <c r="F119" s="223">
        <f t="shared" si="67"/>
        <v>0</v>
      </c>
      <c r="G119" s="223">
        <f t="shared" si="67"/>
        <v>10000</v>
      </c>
      <c r="H119" s="223">
        <f t="shared" si="67"/>
        <v>0</v>
      </c>
      <c r="I119" s="223">
        <f t="shared" si="67"/>
        <v>0</v>
      </c>
      <c r="J119" s="223">
        <f t="shared" si="67"/>
        <v>0</v>
      </c>
      <c r="K119" s="165">
        <f t="shared" si="43"/>
        <v>10200</v>
      </c>
      <c r="L119" s="165">
        <f t="shared" si="44"/>
        <v>10404</v>
      </c>
      <c r="M119" s="149"/>
      <c r="N119" s="149"/>
      <c r="O119" s="149"/>
      <c r="P119" s="149"/>
      <c r="Q119" s="149"/>
      <c r="R119" s="149"/>
      <c r="S119" s="149"/>
      <c r="T119" s="149"/>
      <c r="U119" s="149"/>
      <c r="V119" s="149"/>
      <c r="W119" s="149"/>
      <c r="X119" s="149"/>
      <c r="Y119" s="149"/>
      <c r="Z119" s="149"/>
      <c r="AA119" s="149"/>
      <c r="AB119" s="149"/>
      <c r="AC119" s="149"/>
      <c r="AD119" s="149"/>
      <c r="AE119" s="149"/>
      <c r="AF119" s="149"/>
      <c r="AG119" s="149"/>
      <c r="AH119" s="149"/>
      <c r="AI119" s="149"/>
      <c r="AJ119" s="149"/>
      <c r="AK119" s="149"/>
      <c r="AL119" s="149"/>
      <c r="AM119" s="149"/>
      <c r="AN119" s="149"/>
      <c r="AO119" s="149"/>
      <c r="AP119" s="149"/>
      <c r="AQ119" s="149"/>
      <c r="AR119" s="149"/>
      <c r="AS119" s="149"/>
      <c r="AT119" s="149"/>
      <c r="AU119" s="149"/>
      <c r="AV119" s="149"/>
      <c r="AW119" s="149"/>
      <c r="AX119" s="149"/>
      <c r="AY119" s="149"/>
      <c r="AZ119" s="149"/>
      <c r="BA119" s="149"/>
      <c r="BB119" s="149"/>
      <c r="BC119" s="149"/>
      <c r="BD119" s="149"/>
      <c r="BE119" s="149"/>
      <c r="BF119" s="149"/>
      <c r="BG119" s="149"/>
      <c r="BH119" s="149"/>
      <c r="BI119" s="149"/>
      <c r="BJ119" s="149"/>
      <c r="BK119" s="149"/>
    </row>
    <row r="120" spans="1:63" s="128" customFormat="1" ht="25.5" x14ac:dyDescent="0.2">
      <c r="A120" s="169" t="s">
        <v>126</v>
      </c>
      <c r="B120" s="164" t="s">
        <v>127</v>
      </c>
      <c r="C120" s="165">
        <f>SUM(C121)</f>
        <v>10000</v>
      </c>
      <c r="D120" s="165">
        <f t="shared" si="67"/>
        <v>0</v>
      </c>
      <c r="E120" s="165">
        <f t="shared" si="67"/>
        <v>0</v>
      </c>
      <c r="F120" s="165">
        <f t="shared" si="67"/>
        <v>0</v>
      </c>
      <c r="G120" s="165">
        <f t="shared" si="67"/>
        <v>10000</v>
      </c>
      <c r="H120" s="165">
        <f t="shared" si="67"/>
        <v>0</v>
      </c>
      <c r="I120" s="165">
        <f t="shared" si="67"/>
        <v>0</v>
      </c>
      <c r="J120" s="165">
        <f t="shared" si="67"/>
        <v>0</v>
      </c>
      <c r="K120" s="165">
        <f t="shared" si="43"/>
        <v>10200</v>
      </c>
      <c r="L120" s="165">
        <f t="shared" si="44"/>
        <v>10404</v>
      </c>
      <c r="M120" s="149"/>
      <c r="N120" s="149"/>
      <c r="O120" s="149"/>
      <c r="P120" s="149"/>
      <c r="Q120" s="149"/>
      <c r="R120" s="149"/>
      <c r="S120" s="149"/>
      <c r="T120" s="149"/>
      <c r="U120" s="149"/>
      <c r="V120" s="149"/>
      <c r="W120" s="149"/>
      <c r="X120" s="149"/>
      <c r="Y120" s="149"/>
      <c r="Z120" s="149"/>
      <c r="AA120" s="149"/>
      <c r="AB120" s="149"/>
      <c r="AC120" s="149"/>
      <c r="AD120" s="149"/>
      <c r="AE120" s="149"/>
      <c r="AF120" s="149"/>
      <c r="AG120" s="149"/>
      <c r="AH120" s="149"/>
      <c r="AI120" s="149"/>
      <c r="AJ120" s="149"/>
      <c r="AK120" s="149"/>
      <c r="AL120" s="149"/>
      <c r="AM120" s="149"/>
      <c r="AN120" s="149"/>
      <c r="AO120" s="149"/>
      <c r="AP120" s="149"/>
      <c r="AQ120" s="149"/>
      <c r="AR120" s="149"/>
      <c r="AS120" s="149"/>
      <c r="AT120" s="149"/>
      <c r="AU120" s="149"/>
      <c r="AV120" s="149"/>
      <c r="AW120" s="149"/>
      <c r="AX120" s="149"/>
      <c r="AY120" s="149"/>
      <c r="AZ120" s="149"/>
      <c r="BA120" s="149"/>
      <c r="BB120" s="149"/>
      <c r="BC120" s="149"/>
      <c r="BD120" s="149"/>
      <c r="BE120" s="149"/>
      <c r="BF120" s="149"/>
      <c r="BG120" s="149"/>
      <c r="BH120" s="149"/>
      <c r="BI120" s="149"/>
      <c r="BJ120" s="149"/>
      <c r="BK120" s="149"/>
    </row>
    <row r="121" spans="1:63" x14ac:dyDescent="0.2">
      <c r="A121" s="192" t="s">
        <v>70</v>
      </c>
      <c r="B121" s="193" t="s">
        <v>71</v>
      </c>
      <c r="C121" s="201">
        <f>SUM(C122)</f>
        <v>10000</v>
      </c>
      <c r="D121" s="201">
        <f t="shared" si="67"/>
        <v>0</v>
      </c>
      <c r="E121" s="201">
        <f t="shared" si="67"/>
        <v>0</v>
      </c>
      <c r="F121" s="201">
        <f t="shared" si="67"/>
        <v>0</v>
      </c>
      <c r="G121" s="201">
        <f t="shared" si="67"/>
        <v>10000</v>
      </c>
      <c r="H121" s="201">
        <f t="shared" si="67"/>
        <v>0</v>
      </c>
      <c r="I121" s="201">
        <f t="shared" si="67"/>
        <v>0</v>
      </c>
      <c r="J121" s="201">
        <f t="shared" si="67"/>
        <v>0</v>
      </c>
      <c r="K121" s="200">
        <f t="shared" si="43"/>
        <v>10200</v>
      </c>
      <c r="L121" s="200">
        <f t="shared" si="44"/>
        <v>10404</v>
      </c>
      <c r="M121" s="149"/>
      <c r="N121" s="149"/>
      <c r="O121" s="149"/>
      <c r="P121" s="149"/>
      <c r="Q121" s="149"/>
      <c r="R121" s="149"/>
      <c r="S121" s="149"/>
      <c r="T121" s="149"/>
      <c r="U121" s="149"/>
      <c r="V121" s="149"/>
      <c r="W121" s="149"/>
      <c r="X121" s="149"/>
      <c r="Y121" s="149"/>
      <c r="Z121" s="149"/>
      <c r="AA121" s="149"/>
      <c r="AB121" s="149"/>
      <c r="AC121" s="149"/>
      <c r="AD121" s="149"/>
      <c r="AE121" s="149"/>
      <c r="AF121" s="149"/>
      <c r="AG121" s="149"/>
      <c r="AH121" s="149"/>
      <c r="AI121" s="149"/>
      <c r="AJ121" s="149"/>
      <c r="AK121" s="149"/>
      <c r="AL121" s="149"/>
      <c r="AM121" s="149"/>
      <c r="AN121" s="149"/>
      <c r="AO121" s="149"/>
      <c r="AP121" s="149"/>
      <c r="AQ121" s="149"/>
      <c r="AR121" s="149"/>
      <c r="AS121" s="149"/>
      <c r="AT121" s="149"/>
      <c r="AU121" s="149"/>
      <c r="AV121" s="149"/>
      <c r="AW121" s="149"/>
      <c r="AX121" s="149"/>
      <c r="AY121" s="149"/>
      <c r="AZ121" s="149"/>
      <c r="BA121" s="149"/>
      <c r="BB121" s="149"/>
      <c r="BC121" s="149"/>
      <c r="BD121" s="149"/>
      <c r="BE121" s="149"/>
      <c r="BF121" s="149"/>
      <c r="BG121" s="149"/>
      <c r="BH121" s="149"/>
      <c r="BI121" s="149"/>
      <c r="BJ121" s="149"/>
      <c r="BK121" s="149"/>
    </row>
    <row r="122" spans="1:63" s="4" customFormat="1" x14ac:dyDescent="0.2">
      <c r="A122" s="140" t="s">
        <v>66</v>
      </c>
      <c r="B122" s="141" t="s">
        <v>85</v>
      </c>
      <c r="C122" s="172">
        <f>SUM(C123)</f>
        <v>10000</v>
      </c>
      <c r="D122" s="172">
        <f t="shared" si="67"/>
        <v>0</v>
      </c>
      <c r="E122" s="172">
        <f t="shared" si="67"/>
        <v>0</v>
      </c>
      <c r="F122" s="172">
        <f t="shared" si="67"/>
        <v>0</v>
      </c>
      <c r="G122" s="172">
        <f t="shared" si="67"/>
        <v>10000</v>
      </c>
      <c r="H122" s="172">
        <f t="shared" si="67"/>
        <v>0</v>
      </c>
      <c r="I122" s="172">
        <f t="shared" si="67"/>
        <v>0</v>
      </c>
      <c r="J122" s="172">
        <f t="shared" si="67"/>
        <v>0</v>
      </c>
      <c r="K122" s="181">
        <f t="shared" si="43"/>
        <v>10200</v>
      </c>
      <c r="L122" s="181">
        <f t="shared" si="44"/>
        <v>10404</v>
      </c>
    </row>
    <row r="123" spans="1:63" s="4" customFormat="1" x14ac:dyDescent="0.2">
      <c r="A123" s="173">
        <v>32</v>
      </c>
      <c r="B123" s="174" t="s">
        <v>147</v>
      </c>
      <c r="C123" s="181">
        <f>SUM(C124)</f>
        <v>10000</v>
      </c>
      <c r="D123" s="181">
        <f t="shared" si="67"/>
        <v>0</v>
      </c>
      <c r="E123" s="181">
        <f t="shared" si="67"/>
        <v>0</v>
      </c>
      <c r="F123" s="181">
        <f t="shared" si="67"/>
        <v>0</v>
      </c>
      <c r="G123" s="181">
        <f t="shared" si="67"/>
        <v>10000</v>
      </c>
      <c r="H123" s="181">
        <f t="shared" si="67"/>
        <v>0</v>
      </c>
      <c r="I123" s="181">
        <f t="shared" si="67"/>
        <v>0</v>
      </c>
      <c r="J123" s="181">
        <f t="shared" si="67"/>
        <v>0</v>
      </c>
      <c r="K123" s="181">
        <f t="shared" si="43"/>
        <v>10200</v>
      </c>
      <c r="L123" s="181">
        <f t="shared" si="44"/>
        <v>10404</v>
      </c>
    </row>
    <row r="124" spans="1:63" s="4" customFormat="1" ht="25.5" x14ac:dyDescent="0.2">
      <c r="A124" s="173">
        <v>324</v>
      </c>
      <c r="B124" s="174" t="s">
        <v>128</v>
      </c>
      <c r="C124" s="161">
        <f>SUM(D124:J124)</f>
        <v>10000</v>
      </c>
      <c r="D124" s="161"/>
      <c r="E124" s="161"/>
      <c r="F124" s="181"/>
      <c r="G124" s="161">
        <v>10000</v>
      </c>
      <c r="H124" s="181"/>
      <c r="I124" s="181"/>
      <c r="J124" s="181"/>
      <c r="K124" s="181"/>
      <c r="L124" s="181">
        <f t="shared" si="44"/>
        <v>0</v>
      </c>
    </row>
    <row r="125" spans="1:63" s="4" customFormat="1" x14ac:dyDescent="0.2">
      <c r="A125" s="140" t="s">
        <v>130</v>
      </c>
      <c r="B125" s="141" t="s">
        <v>129</v>
      </c>
      <c r="C125" s="172">
        <f>SUM(C126)</f>
        <v>20000</v>
      </c>
      <c r="D125" s="172">
        <f t="shared" ref="D125:J126" si="68">SUM(D126)</f>
        <v>0</v>
      </c>
      <c r="E125" s="172">
        <f t="shared" si="68"/>
        <v>0</v>
      </c>
      <c r="F125" s="172">
        <f t="shared" si="68"/>
        <v>0</v>
      </c>
      <c r="G125" s="172">
        <f t="shared" si="68"/>
        <v>0</v>
      </c>
      <c r="H125" s="172">
        <f t="shared" si="68"/>
        <v>20000</v>
      </c>
      <c r="I125" s="172">
        <f t="shared" si="68"/>
        <v>0</v>
      </c>
      <c r="J125" s="172">
        <f t="shared" si="68"/>
        <v>0</v>
      </c>
      <c r="K125" s="150">
        <f t="shared" si="43"/>
        <v>20400</v>
      </c>
      <c r="L125" s="150">
        <f t="shared" si="44"/>
        <v>20808</v>
      </c>
    </row>
    <row r="126" spans="1:63" s="4" customFormat="1" x14ac:dyDescent="0.2">
      <c r="A126" s="97" t="s">
        <v>131</v>
      </c>
      <c r="B126" s="88" t="s">
        <v>87</v>
      </c>
      <c r="C126" s="222">
        <f>SUM(C127)</f>
        <v>20000</v>
      </c>
      <c r="D126" s="222">
        <f t="shared" si="68"/>
        <v>0</v>
      </c>
      <c r="E126" s="222">
        <f t="shared" si="68"/>
        <v>0</v>
      </c>
      <c r="F126" s="222">
        <f t="shared" si="68"/>
        <v>0</v>
      </c>
      <c r="G126" s="222">
        <f t="shared" si="68"/>
        <v>0</v>
      </c>
      <c r="H126" s="222">
        <f t="shared" si="68"/>
        <v>20000</v>
      </c>
      <c r="I126" s="222">
        <f t="shared" si="68"/>
        <v>0</v>
      </c>
      <c r="J126" s="222">
        <f t="shared" si="68"/>
        <v>0</v>
      </c>
      <c r="K126" s="165">
        <f t="shared" si="43"/>
        <v>20400</v>
      </c>
      <c r="L126" s="165">
        <f t="shared" si="44"/>
        <v>20808</v>
      </c>
    </row>
    <row r="127" spans="1:63" s="4" customFormat="1" x14ac:dyDescent="0.2">
      <c r="A127" s="97" t="s">
        <v>132</v>
      </c>
      <c r="B127" s="88" t="s">
        <v>133</v>
      </c>
      <c r="C127" s="222">
        <f>SUM(C128+C135)</f>
        <v>20000</v>
      </c>
      <c r="D127" s="222">
        <f t="shared" ref="D127:J127" si="69">SUM(D128+D135)</f>
        <v>0</v>
      </c>
      <c r="E127" s="222">
        <f t="shared" si="69"/>
        <v>0</v>
      </c>
      <c r="F127" s="222">
        <f t="shared" si="69"/>
        <v>0</v>
      </c>
      <c r="G127" s="222">
        <f t="shared" si="69"/>
        <v>0</v>
      </c>
      <c r="H127" s="222">
        <f t="shared" si="69"/>
        <v>20000</v>
      </c>
      <c r="I127" s="222">
        <f t="shared" si="69"/>
        <v>0</v>
      </c>
      <c r="J127" s="222">
        <f t="shared" si="69"/>
        <v>0</v>
      </c>
      <c r="K127" s="165">
        <f t="shared" si="43"/>
        <v>20400</v>
      </c>
      <c r="L127" s="165">
        <f t="shared" si="44"/>
        <v>20808</v>
      </c>
    </row>
    <row r="128" spans="1:63" s="4" customFormat="1" x14ac:dyDescent="0.2">
      <c r="A128" s="192" t="s">
        <v>88</v>
      </c>
      <c r="B128" s="197" t="s">
        <v>86</v>
      </c>
      <c r="C128" s="199">
        <f>SUM(C129)</f>
        <v>10000</v>
      </c>
      <c r="D128" s="199"/>
      <c r="E128" s="199"/>
      <c r="F128" s="199"/>
      <c r="G128" s="200"/>
      <c r="H128" s="199">
        <v>10000</v>
      </c>
      <c r="I128" s="200"/>
      <c r="J128" s="200"/>
      <c r="K128" s="200">
        <f t="shared" si="43"/>
        <v>10200</v>
      </c>
      <c r="L128" s="200">
        <f t="shared" si="44"/>
        <v>10404</v>
      </c>
    </row>
    <row r="129" spans="1:63" s="4" customFormat="1" ht="25.5" x14ac:dyDescent="0.2">
      <c r="A129" s="179" t="s">
        <v>53</v>
      </c>
      <c r="B129" s="180" t="s">
        <v>134</v>
      </c>
      <c r="C129" s="150">
        <f>SUM(C130)</f>
        <v>10000</v>
      </c>
      <c r="D129" s="150">
        <f t="shared" ref="D129:J129" si="70">SUM(D130)</f>
        <v>0</v>
      </c>
      <c r="E129" s="150">
        <f t="shared" si="70"/>
        <v>0</v>
      </c>
      <c r="F129" s="150">
        <f t="shared" si="70"/>
        <v>0</v>
      </c>
      <c r="G129" s="150">
        <f t="shared" si="70"/>
        <v>0</v>
      </c>
      <c r="H129" s="150">
        <f t="shared" si="70"/>
        <v>10000</v>
      </c>
      <c r="I129" s="150">
        <f t="shared" si="70"/>
        <v>0</v>
      </c>
      <c r="J129" s="150">
        <f t="shared" si="70"/>
        <v>0</v>
      </c>
      <c r="K129" s="150">
        <f t="shared" si="43"/>
        <v>10200</v>
      </c>
      <c r="L129" s="150">
        <f t="shared" si="44"/>
        <v>10404</v>
      </c>
    </row>
    <row r="130" spans="1:63" s="4" customFormat="1" x14ac:dyDescent="0.2">
      <c r="A130" s="173">
        <v>32</v>
      </c>
      <c r="B130" s="174" t="s">
        <v>147</v>
      </c>
      <c r="C130" s="181">
        <f>SUM(C131:C134)</f>
        <v>10000</v>
      </c>
      <c r="D130" s="181">
        <f t="shared" ref="D130:J130" si="71">SUM(D131:D134)</f>
        <v>0</v>
      </c>
      <c r="E130" s="181">
        <f t="shared" si="71"/>
        <v>0</v>
      </c>
      <c r="F130" s="181">
        <f t="shared" si="71"/>
        <v>0</v>
      </c>
      <c r="G130" s="181">
        <f t="shared" si="71"/>
        <v>0</v>
      </c>
      <c r="H130" s="181">
        <f t="shared" si="71"/>
        <v>10000</v>
      </c>
      <c r="I130" s="181">
        <f t="shared" si="71"/>
        <v>0</v>
      </c>
      <c r="J130" s="181">
        <f t="shared" si="71"/>
        <v>0</v>
      </c>
      <c r="K130" s="181">
        <f t="shared" si="43"/>
        <v>10200</v>
      </c>
      <c r="L130" s="181">
        <f t="shared" si="44"/>
        <v>10404</v>
      </c>
    </row>
    <row r="131" spans="1:63" x14ac:dyDescent="0.2">
      <c r="A131" s="214">
        <v>321</v>
      </c>
      <c r="B131" s="178" t="s">
        <v>26</v>
      </c>
      <c r="C131" s="135">
        <f>SUM(D131:J131)</f>
        <v>2000</v>
      </c>
      <c r="D131" s="135"/>
      <c r="E131" s="135"/>
      <c r="F131" s="135"/>
      <c r="G131" s="135"/>
      <c r="H131" s="135">
        <v>2000</v>
      </c>
      <c r="I131" s="135"/>
      <c r="J131" s="135"/>
      <c r="K131" s="181"/>
      <c r="L131" s="181">
        <f t="shared" si="44"/>
        <v>0</v>
      </c>
      <c r="M131" s="149"/>
      <c r="N131" s="149"/>
      <c r="O131" s="149"/>
      <c r="P131" s="149"/>
      <c r="Q131" s="149"/>
      <c r="R131" s="149"/>
      <c r="S131" s="149"/>
      <c r="T131" s="149"/>
      <c r="U131" s="149"/>
      <c r="V131" s="149"/>
      <c r="W131" s="149"/>
      <c r="X131" s="149"/>
      <c r="Y131" s="149"/>
      <c r="Z131" s="149"/>
      <c r="AA131" s="149"/>
      <c r="AB131" s="149"/>
      <c r="AC131" s="149"/>
      <c r="AD131" s="149"/>
      <c r="AE131" s="149"/>
      <c r="AF131" s="149"/>
      <c r="AG131" s="149"/>
      <c r="AH131" s="149"/>
      <c r="AI131" s="149"/>
      <c r="AJ131" s="149"/>
      <c r="AK131" s="149"/>
      <c r="AL131" s="149"/>
      <c r="AM131" s="149"/>
      <c r="AN131" s="149"/>
      <c r="AO131" s="149"/>
      <c r="AP131" s="149"/>
      <c r="AQ131" s="149"/>
      <c r="AR131" s="149"/>
      <c r="AS131" s="149"/>
      <c r="AT131" s="149"/>
      <c r="AU131" s="149"/>
      <c r="AV131" s="149"/>
      <c r="AW131" s="149"/>
      <c r="AX131" s="149"/>
      <c r="AY131" s="149"/>
      <c r="AZ131" s="149"/>
      <c r="BA131" s="149"/>
      <c r="BB131" s="149"/>
      <c r="BC131" s="149"/>
      <c r="BD131" s="149"/>
      <c r="BE131" s="149"/>
      <c r="BF131" s="149"/>
      <c r="BG131" s="149"/>
      <c r="BH131" s="149"/>
      <c r="BI131" s="149"/>
      <c r="BJ131" s="149"/>
      <c r="BK131" s="149"/>
    </row>
    <row r="132" spans="1:63" s="160" customFormat="1" x14ac:dyDescent="0.2">
      <c r="A132" s="214">
        <v>322</v>
      </c>
      <c r="B132" s="178" t="s">
        <v>27</v>
      </c>
      <c r="C132" s="135">
        <f t="shared" ref="C132:C134" si="72">SUM(D132:J132)</f>
        <v>4000</v>
      </c>
      <c r="D132" s="161"/>
      <c r="E132" s="161"/>
      <c r="F132" s="161"/>
      <c r="G132" s="161"/>
      <c r="H132" s="161">
        <v>4000</v>
      </c>
      <c r="I132" s="161"/>
      <c r="J132" s="161"/>
      <c r="K132" s="181"/>
      <c r="L132" s="181">
        <f t="shared" si="44"/>
        <v>0</v>
      </c>
    </row>
    <row r="133" spans="1:63" x14ac:dyDescent="0.2">
      <c r="A133" s="156">
        <v>323</v>
      </c>
      <c r="B133" s="102" t="s">
        <v>28</v>
      </c>
      <c r="C133" s="135">
        <f t="shared" si="72"/>
        <v>3000</v>
      </c>
      <c r="D133" s="135"/>
      <c r="E133" s="135"/>
      <c r="F133" s="135"/>
      <c r="G133" s="135"/>
      <c r="H133" s="135">
        <v>3000</v>
      </c>
      <c r="I133" s="135"/>
      <c r="J133" s="135"/>
      <c r="K133" s="181"/>
      <c r="L133" s="181">
        <f t="shared" si="44"/>
        <v>0</v>
      </c>
      <c r="M133" s="149"/>
      <c r="N133" s="149"/>
      <c r="O133" s="149"/>
      <c r="P133" s="149"/>
      <c r="Q133" s="149"/>
      <c r="R133" s="149"/>
      <c r="S133" s="149"/>
      <c r="T133" s="149"/>
      <c r="U133" s="149"/>
      <c r="V133" s="149"/>
      <c r="W133" s="149"/>
      <c r="X133" s="149"/>
      <c r="Y133" s="149"/>
      <c r="Z133" s="149"/>
      <c r="AA133" s="149"/>
      <c r="AB133" s="149"/>
      <c r="AC133" s="149"/>
      <c r="AD133" s="149"/>
      <c r="AE133" s="149"/>
      <c r="AF133" s="149"/>
      <c r="AG133" s="149"/>
      <c r="AH133" s="149"/>
      <c r="AI133" s="149"/>
      <c r="AJ133" s="149"/>
      <c r="AK133" s="149"/>
      <c r="AL133" s="149"/>
      <c r="AM133" s="149"/>
      <c r="AN133" s="149"/>
      <c r="AO133" s="149"/>
      <c r="AP133" s="149"/>
      <c r="AQ133" s="149"/>
      <c r="AR133" s="149"/>
      <c r="AS133" s="149"/>
      <c r="AT133" s="149"/>
      <c r="AU133" s="149"/>
      <c r="AV133" s="149"/>
      <c r="AW133" s="149"/>
      <c r="AX133" s="149"/>
      <c r="AY133" s="149"/>
      <c r="AZ133" s="149"/>
      <c r="BA133" s="149"/>
      <c r="BB133" s="149"/>
      <c r="BC133" s="149"/>
      <c r="BD133" s="149"/>
      <c r="BE133" s="149"/>
      <c r="BF133" s="149"/>
      <c r="BG133" s="149"/>
      <c r="BH133" s="149"/>
      <c r="BI133" s="149"/>
      <c r="BJ133" s="149"/>
      <c r="BK133" s="149"/>
    </row>
    <row r="134" spans="1:63" s="160" customFormat="1" x14ac:dyDescent="0.2">
      <c r="A134" s="156">
        <v>329</v>
      </c>
      <c r="B134" s="102" t="s">
        <v>29</v>
      </c>
      <c r="C134" s="135">
        <f t="shared" si="72"/>
        <v>1000</v>
      </c>
      <c r="D134" s="135"/>
      <c r="E134" s="135"/>
      <c r="F134" s="135"/>
      <c r="G134" s="135"/>
      <c r="H134" s="135">
        <v>1000</v>
      </c>
      <c r="I134" s="135"/>
      <c r="J134" s="135"/>
      <c r="K134" s="181"/>
      <c r="L134" s="181">
        <f t="shared" si="44"/>
        <v>0</v>
      </c>
    </row>
    <row r="135" spans="1:63" s="160" customFormat="1" x14ac:dyDescent="0.2">
      <c r="A135" s="192" t="s">
        <v>70</v>
      </c>
      <c r="B135" s="193" t="s">
        <v>71</v>
      </c>
      <c r="C135" s="199">
        <f>SUM(C136)</f>
        <v>10000</v>
      </c>
      <c r="D135" s="199">
        <f t="shared" ref="D135:J137" si="73">SUM(D136)</f>
        <v>0</v>
      </c>
      <c r="E135" s="199">
        <f t="shared" si="73"/>
        <v>0</v>
      </c>
      <c r="F135" s="199">
        <f t="shared" si="73"/>
        <v>0</v>
      </c>
      <c r="G135" s="199">
        <f t="shared" si="73"/>
        <v>0</v>
      </c>
      <c r="H135" s="199">
        <f t="shared" si="73"/>
        <v>10000</v>
      </c>
      <c r="I135" s="199">
        <f t="shared" si="73"/>
        <v>0</v>
      </c>
      <c r="J135" s="199">
        <f t="shared" si="73"/>
        <v>0</v>
      </c>
      <c r="K135" s="200">
        <f t="shared" ref="K135:K137" si="74">SUM(C135/100)*102</f>
        <v>10200</v>
      </c>
      <c r="L135" s="200">
        <f t="shared" ref="L135:L137" si="75">SUM(K135/100)*102</f>
        <v>10404</v>
      </c>
    </row>
    <row r="136" spans="1:63" s="160" customFormat="1" x14ac:dyDescent="0.2">
      <c r="A136" s="140" t="s">
        <v>135</v>
      </c>
      <c r="B136" s="141" t="s">
        <v>61</v>
      </c>
      <c r="C136" s="150">
        <f>SUM(C137)</f>
        <v>10000</v>
      </c>
      <c r="D136" s="150">
        <f t="shared" si="73"/>
        <v>0</v>
      </c>
      <c r="E136" s="150">
        <f t="shared" si="73"/>
        <v>0</v>
      </c>
      <c r="F136" s="150">
        <f t="shared" si="73"/>
        <v>0</v>
      </c>
      <c r="G136" s="150">
        <f t="shared" si="73"/>
        <v>0</v>
      </c>
      <c r="H136" s="150">
        <f t="shared" si="73"/>
        <v>10000</v>
      </c>
      <c r="I136" s="150">
        <f t="shared" si="73"/>
        <v>0</v>
      </c>
      <c r="J136" s="150">
        <f t="shared" si="73"/>
        <v>0</v>
      </c>
      <c r="K136" s="150">
        <f t="shared" si="74"/>
        <v>10200</v>
      </c>
      <c r="L136" s="150">
        <f t="shared" si="75"/>
        <v>10404</v>
      </c>
    </row>
    <row r="137" spans="1:63" s="4" customFormat="1" x14ac:dyDescent="0.2">
      <c r="A137" s="173">
        <v>32</v>
      </c>
      <c r="B137" s="174" t="s">
        <v>147</v>
      </c>
      <c r="C137" s="181">
        <f>SUM(C138)</f>
        <v>10000</v>
      </c>
      <c r="D137" s="181">
        <f t="shared" si="73"/>
        <v>0</v>
      </c>
      <c r="E137" s="181">
        <f t="shared" si="73"/>
        <v>0</v>
      </c>
      <c r="F137" s="181">
        <f t="shared" si="73"/>
        <v>0</v>
      </c>
      <c r="G137" s="181">
        <f t="shared" si="73"/>
        <v>0</v>
      </c>
      <c r="H137" s="181">
        <f t="shared" si="73"/>
        <v>10000</v>
      </c>
      <c r="I137" s="181">
        <f t="shared" si="73"/>
        <v>0</v>
      </c>
      <c r="J137" s="181">
        <f t="shared" si="73"/>
        <v>0</v>
      </c>
      <c r="K137" s="181">
        <f t="shared" si="74"/>
        <v>10200</v>
      </c>
      <c r="L137" s="181">
        <f t="shared" si="75"/>
        <v>10404</v>
      </c>
    </row>
    <row r="138" spans="1:63" s="160" customFormat="1" x14ac:dyDescent="0.2">
      <c r="A138" s="173">
        <v>321</v>
      </c>
      <c r="B138" s="175" t="s">
        <v>136</v>
      </c>
      <c r="C138" s="161">
        <f>SUM(D138:J138)</f>
        <v>10000</v>
      </c>
      <c r="D138" s="161"/>
      <c r="E138" s="161"/>
      <c r="F138" s="161"/>
      <c r="G138" s="161"/>
      <c r="H138" s="161">
        <v>10000</v>
      </c>
      <c r="I138" s="161"/>
      <c r="J138" s="161"/>
      <c r="K138" s="181"/>
      <c r="L138" s="162"/>
    </row>
    <row r="139" spans="1:63" s="160" customFormat="1" x14ac:dyDescent="0.2">
      <c r="A139" s="176"/>
      <c r="B139" s="175"/>
      <c r="C139" s="161"/>
      <c r="D139" s="161"/>
      <c r="E139" s="161"/>
      <c r="F139" s="161"/>
      <c r="G139" s="161"/>
      <c r="H139" s="161"/>
      <c r="I139" s="161"/>
      <c r="J139" s="161"/>
      <c r="K139" s="181"/>
      <c r="L139" s="162"/>
    </row>
    <row r="140" spans="1:63" x14ac:dyDescent="0.2">
      <c r="A140" s="173"/>
      <c r="B140" s="175"/>
      <c r="C140" s="161"/>
      <c r="D140" s="161"/>
      <c r="E140" s="161"/>
      <c r="F140" s="161"/>
      <c r="G140" s="161"/>
      <c r="H140" s="161"/>
      <c r="I140" s="161"/>
      <c r="J140" s="161"/>
      <c r="K140" s="181"/>
      <c r="L140" s="162"/>
      <c r="M140" s="149"/>
      <c r="N140" s="149"/>
      <c r="O140" s="149"/>
      <c r="P140" s="149"/>
      <c r="Q140" s="149"/>
      <c r="R140" s="149"/>
      <c r="S140" s="149"/>
      <c r="T140" s="149"/>
      <c r="U140" s="149"/>
      <c r="V140" s="149"/>
      <c r="W140" s="149"/>
      <c r="X140" s="149"/>
      <c r="Y140" s="149"/>
      <c r="Z140" s="149"/>
      <c r="AA140" s="149"/>
      <c r="AB140" s="149"/>
      <c r="AC140" s="149"/>
      <c r="AD140" s="149"/>
      <c r="AE140" s="149"/>
      <c r="AF140" s="149"/>
      <c r="AG140" s="149"/>
      <c r="AH140" s="149"/>
      <c r="AI140" s="149"/>
      <c r="AJ140" s="149"/>
      <c r="AK140" s="149"/>
      <c r="AL140" s="149"/>
      <c r="AM140" s="149"/>
      <c r="AN140" s="149"/>
      <c r="AO140" s="149"/>
      <c r="AP140" s="149"/>
      <c r="AQ140" s="149"/>
      <c r="AR140" s="149"/>
      <c r="AS140" s="149"/>
      <c r="AT140" s="149"/>
      <c r="AU140" s="149"/>
      <c r="AV140" s="149"/>
      <c r="AW140" s="149"/>
      <c r="AX140" s="149"/>
      <c r="AY140" s="149"/>
      <c r="AZ140" s="149"/>
      <c r="BA140" s="149"/>
      <c r="BB140" s="149"/>
      <c r="BC140" s="149"/>
      <c r="BD140" s="149"/>
      <c r="BE140" s="149"/>
      <c r="BF140" s="149"/>
      <c r="BG140" s="149"/>
      <c r="BH140" s="149"/>
      <c r="BI140" s="149"/>
      <c r="BJ140" s="149"/>
      <c r="BK140" s="149"/>
    </row>
    <row r="141" spans="1:63" x14ac:dyDescent="0.2">
      <c r="A141" s="187"/>
      <c r="B141" s="166"/>
      <c r="C141" s="161"/>
      <c r="D141" s="161"/>
      <c r="E141" s="161"/>
      <c r="F141" s="161"/>
      <c r="G141" s="161"/>
      <c r="H141" s="161"/>
      <c r="I141" s="161"/>
      <c r="J141" s="161"/>
      <c r="K141" s="181"/>
      <c r="L141" s="162"/>
      <c r="M141" s="149"/>
      <c r="N141" s="149"/>
      <c r="O141" s="149"/>
      <c r="P141" s="149"/>
      <c r="Q141" s="149"/>
      <c r="R141" s="149"/>
      <c r="S141" s="149"/>
      <c r="T141" s="149"/>
      <c r="U141" s="149"/>
      <c r="V141" s="149"/>
      <c r="W141" s="149"/>
      <c r="X141" s="149"/>
      <c r="Y141" s="149"/>
      <c r="Z141" s="149"/>
      <c r="AA141" s="149"/>
      <c r="AB141" s="149"/>
      <c r="AC141" s="149"/>
      <c r="AD141" s="149"/>
      <c r="AE141" s="149"/>
      <c r="AF141" s="149"/>
      <c r="AG141" s="149"/>
      <c r="AH141" s="149"/>
      <c r="AI141" s="149"/>
      <c r="AJ141" s="149"/>
      <c r="AK141" s="149"/>
      <c r="AL141" s="149"/>
      <c r="AM141" s="149"/>
      <c r="AN141" s="149"/>
      <c r="AO141" s="149"/>
      <c r="AP141" s="149"/>
      <c r="AQ141" s="149"/>
      <c r="AR141" s="149"/>
      <c r="AS141" s="149"/>
      <c r="AT141" s="149"/>
      <c r="AU141" s="149"/>
      <c r="AV141" s="149"/>
      <c r="AW141" s="149"/>
      <c r="AX141" s="149"/>
      <c r="AY141" s="149"/>
      <c r="AZ141" s="149"/>
      <c r="BA141" s="149"/>
      <c r="BB141" s="149"/>
      <c r="BC141" s="149"/>
      <c r="BD141" s="149"/>
      <c r="BE141" s="149"/>
      <c r="BF141" s="149"/>
      <c r="BG141" s="149"/>
      <c r="BH141" s="149"/>
      <c r="BI141" s="149"/>
      <c r="BJ141" s="149"/>
      <c r="BK141" s="149"/>
    </row>
    <row r="142" spans="1:63" x14ac:dyDescent="0.2">
      <c r="A142" s="182"/>
      <c r="B142" s="166"/>
      <c r="C142" s="161"/>
      <c r="D142" s="161"/>
      <c r="E142" s="161"/>
      <c r="F142" s="161"/>
      <c r="G142" s="161"/>
      <c r="H142" s="161"/>
      <c r="I142" s="161"/>
      <c r="J142" s="161"/>
      <c r="K142" s="181"/>
      <c r="L142" s="162"/>
      <c r="M142" s="149"/>
      <c r="N142" s="149"/>
      <c r="O142" s="149"/>
      <c r="P142" s="149"/>
      <c r="Q142" s="149"/>
      <c r="R142" s="149"/>
      <c r="S142" s="149"/>
      <c r="T142" s="149"/>
      <c r="U142" s="149"/>
      <c r="V142" s="149"/>
      <c r="W142" s="149"/>
      <c r="X142" s="149"/>
      <c r="Y142" s="149"/>
      <c r="Z142" s="149"/>
      <c r="AA142" s="149"/>
      <c r="AB142" s="149"/>
      <c r="AC142" s="149"/>
      <c r="AD142" s="149"/>
      <c r="AE142" s="149"/>
      <c r="AF142" s="149"/>
      <c r="AG142" s="149"/>
      <c r="AH142" s="149"/>
      <c r="AI142" s="149"/>
      <c r="AJ142" s="149"/>
      <c r="AK142" s="149"/>
      <c r="AL142" s="149"/>
      <c r="AM142" s="149"/>
      <c r="AN142" s="149"/>
      <c r="AO142" s="149"/>
      <c r="AP142" s="149"/>
      <c r="AQ142" s="149"/>
      <c r="AR142" s="149"/>
      <c r="AS142" s="149"/>
      <c r="AT142" s="149"/>
      <c r="AU142" s="149"/>
      <c r="AV142" s="149"/>
      <c r="AW142" s="149"/>
      <c r="AX142" s="149"/>
      <c r="AY142" s="149"/>
      <c r="AZ142" s="149"/>
      <c r="BA142" s="149"/>
      <c r="BB142" s="149"/>
      <c r="BC142" s="149"/>
      <c r="BD142" s="149"/>
      <c r="BE142" s="149"/>
      <c r="BF142" s="149"/>
      <c r="BG142" s="149"/>
      <c r="BH142" s="149"/>
      <c r="BI142" s="149"/>
      <c r="BJ142" s="149"/>
      <c r="BK142" s="149"/>
    </row>
    <row r="143" spans="1:63" s="128" customFormat="1" x14ac:dyDescent="0.2">
      <c r="A143" s="65"/>
      <c r="B143" s="7"/>
      <c r="C143" s="131"/>
      <c r="D143" s="131"/>
      <c r="E143" s="131"/>
      <c r="F143" s="131"/>
      <c r="G143" s="131"/>
      <c r="H143" s="131"/>
      <c r="I143" s="131"/>
      <c r="J143" s="131"/>
      <c r="K143" s="131"/>
      <c r="L143" s="131"/>
      <c r="M143" s="149"/>
      <c r="N143" s="149"/>
      <c r="O143" s="149"/>
      <c r="P143" s="149"/>
      <c r="Q143" s="149"/>
      <c r="R143" s="149"/>
      <c r="S143" s="149"/>
      <c r="T143" s="149"/>
      <c r="U143" s="149"/>
      <c r="V143" s="149"/>
      <c r="W143" s="149"/>
      <c r="X143" s="149"/>
      <c r="Y143" s="149"/>
      <c r="Z143" s="149"/>
      <c r="AA143" s="149"/>
      <c r="AB143" s="149"/>
      <c r="AC143" s="149"/>
      <c r="AD143" s="149"/>
      <c r="AE143" s="149"/>
      <c r="AF143" s="149"/>
      <c r="AG143" s="149"/>
      <c r="AH143" s="149"/>
      <c r="AI143" s="149"/>
      <c r="AJ143" s="149"/>
      <c r="AK143" s="149"/>
      <c r="AL143" s="149"/>
      <c r="AM143" s="149"/>
      <c r="AN143" s="149"/>
      <c r="AO143" s="149"/>
      <c r="AP143" s="149"/>
      <c r="AQ143" s="149"/>
      <c r="AR143" s="149"/>
      <c r="AS143" s="149"/>
      <c r="AT143" s="149"/>
      <c r="AU143" s="149"/>
      <c r="AV143" s="149"/>
      <c r="AW143" s="149"/>
      <c r="AX143" s="149"/>
      <c r="AY143" s="149"/>
      <c r="AZ143" s="149"/>
      <c r="BA143" s="149"/>
      <c r="BB143" s="149"/>
      <c r="BC143" s="149"/>
      <c r="BD143" s="149"/>
      <c r="BE143" s="149"/>
      <c r="BF143" s="149"/>
      <c r="BG143" s="149"/>
      <c r="BH143" s="149"/>
      <c r="BI143" s="149"/>
      <c r="BJ143" s="149"/>
      <c r="BK143" s="149"/>
    </row>
    <row r="144" spans="1:63" s="128" customFormat="1" x14ac:dyDescent="0.2">
      <c r="A144" s="65"/>
      <c r="B144" s="7"/>
      <c r="C144" s="131"/>
      <c r="D144" s="131"/>
      <c r="E144" s="131"/>
      <c r="F144" s="131"/>
      <c r="G144" s="131"/>
      <c r="H144" s="131"/>
      <c r="I144" s="131"/>
      <c r="J144" s="131"/>
      <c r="K144" s="131"/>
      <c r="L144" s="131"/>
      <c r="M144" s="149"/>
      <c r="N144" s="149"/>
      <c r="O144" s="149"/>
      <c r="P144" s="149"/>
      <c r="Q144" s="149"/>
      <c r="R144" s="149"/>
      <c r="S144" s="149"/>
      <c r="T144" s="149"/>
      <c r="U144" s="149"/>
      <c r="V144" s="149"/>
      <c r="W144" s="149"/>
      <c r="X144" s="149"/>
      <c r="Y144" s="149"/>
      <c r="Z144" s="149"/>
      <c r="AA144" s="149"/>
      <c r="AB144" s="149"/>
      <c r="AC144" s="149"/>
      <c r="AD144" s="149"/>
      <c r="AE144" s="149"/>
      <c r="AF144" s="149"/>
      <c r="AG144" s="149"/>
      <c r="AH144" s="149"/>
      <c r="AI144" s="149"/>
      <c r="AJ144" s="149"/>
      <c r="AK144" s="149"/>
      <c r="AL144" s="149"/>
      <c r="AM144" s="149"/>
      <c r="AN144" s="149"/>
      <c r="AO144" s="149"/>
      <c r="AP144" s="149"/>
      <c r="AQ144" s="149"/>
      <c r="AR144" s="149"/>
      <c r="AS144" s="149"/>
      <c r="AT144" s="149"/>
      <c r="AU144" s="149"/>
      <c r="AV144" s="149"/>
      <c r="AW144" s="149"/>
      <c r="AX144" s="149"/>
      <c r="AY144" s="149"/>
      <c r="AZ144" s="149"/>
      <c r="BA144" s="149"/>
      <c r="BB144" s="149"/>
      <c r="BC144" s="149"/>
      <c r="BD144" s="149"/>
      <c r="BE144" s="149"/>
      <c r="BF144" s="149"/>
      <c r="BG144" s="149"/>
      <c r="BH144" s="149"/>
      <c r="BI144" s="149"/>
      <c r="BJ144" s="149"/>
      <c r="BK144" s="149"/>
    </row>
    <row r="145" spans="1:63" x14ac:dyDescent="0.2">
      <c r="A145" s="65"/>
      <c r="B145" s="7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149"/>
      <c r="N145" s="149"/>
      <c r="O145" s="149"/>
      <c r="P145" s="149"/>
      <c r="Q145" s="149"/>
      <c r="R145" s="149"/>
      <c r="S145" s="149"/>
      <c r="T145" s="149"/>
      <c r="U145" s="149"/>
      <c r="V145" s="149"/>
      <c r="W145" s="149"/>
      <c r="X145" s="149"/>
      <c r="Y145" s="149"/>
      <c r="Z145" s="149"/>
      <c r="AA145" s="149"/>
      <c r="AB145" s="149"/>
      <c r="AC145" s="149"/>
      <c r="AD145" s="149"/>
      <c r="AE145" s="149"/>
      <c r="AF145" s="149"/>
      <c r="AG145" s="149"/>
      <c r="AH145" s="149"/>
      <c r="AI145" s="149"/>
      <c r="AJ145" s="149"/>
      <c r="AK145" s="149"/>
      <c r="AL145" s="149"/>
      <c r="AM145" s="149"/>
      <c r="AN145" s="149"/>
      <c r="AO145" s="149"/>
      <c r="AP145" s="149"/>
      <c r="AQ145" s="149"/>
      <c r="AR145" s="149"/>
      <c r="AS145" s="149"/>
      <c r="AT145" s="149"/>
      <c r="AU145" s="149"/>
      <c r="AV145" s="149"/>
      <c r="AW145" s="149"/>
      <c r="AX145" s="149"/>
      <c r="AY145" s="149"/>
      <c r="AZ145" s="149"/>
      <c r="BA145" s="149"/>
      <c r="BB145" s="149"/>
      <c r="BC145" s="149"/>
      <c r="BD145" s="149"/>
      <c r="BE145" s="149"/>
      <c r="BF145" s="149"/>
      <c r="BG145" s="149"/>
      <c r="BH145" s="149"/>
      <c r="BI145" s="149"/>
      <c r="BJ145" s="149"/>
      <c r="BK145" s="149"/>
    </row>
    <row r="146" spans="1:63" x14ac:dyDescent="0.2">
      <c r="A146" s="65" t="s">
        <v>137</v>
      </c>
      <c r="B146" s="7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149"/>
      <c r="N146" s="149"/>
      <c r="O146" s="149"/>
      <c r="P146" s="149"/>
      <c r="Q146" s="149"/>
      <c r="R146" s="149"/>
      <c r="S146" s="149"/>
      <c r="T146" s="149"/>
      <c r="U146" s="149"/>
      <c r="V146" s="149"/>
      <c r="W146" s="149"/>
      <c r="X146" s="149"/>
      <c r="Y146" s="149"/>
      <c r="Z146" s="149"/>
      <c r="AA146" s="149"/>
      <c r="AB146" s="149"/>
      <c r="AC146" s="149"/>
      <c r="AD146" s="149"/>
      <c r="AE146" s="149"/>
      <c r="AF146" s="149"/>
      <c r="AG146" s="149"/>
      <c r="AH146" s="149"/>
      <c r="AI146" s="149"/>
      <c r="AJ146" s="149"/>
      <c r="AK146" s="149"/>
      <c r="AL146" s="149"/>
      <c r="AM146" s="149"/>
      <c r="AN146" s="149"/>
      <c r="AO146" s="149"/>
      <c r="AP146" s="149"/>
      <c r="AQ146" s="149"/>
      <c r="AR146" s="149"/>
      <c r="AS146" s="149"/>
      <c r="AT146" s="149"/>
      <c r="AU146" s="149"/>
      <c r="AV146" s="149"/>
      <c r="AW146" s="149"/>
      <c r="AX146" s="149"/>
      <c r="AY146" s="149"/>
      <c r="AZ146" s="149"/>
      <c r="BA146" s="149"/>
      <c r="BB146" s="149"/>
      <c r="BC146" s="149"/>
      <c r="BD146" s="149"/>
      <c r="BE146" s="149"/>
      <c r="BF146" s="149"/>
      <c r="BG146" s="149"/>
      <c r="BH146" s="149"/>
      <c r="BI146" s="149"/>
      <c r="BJ146" s="149"/>
      <c r="BK146" s="149"/>
    </row>
    <row r="147" spans="1:63" x14ac:dyDescent="0.2">
      <c r="A147" s="65"/>
      <c r="B147" s="7"/>
      <c r="C147" s="3"/>
      <c r="D147" s="3"/>
      <c r="E147" s="3"/>
      <c r="F147" s="3"/>
      <c r="G147" s="3"/>
      <c r="H147" s="3"/>
      <c r="I147" s="3"/>
      <c r="J147" s="3"/>
      <c r="K147" s="3" t="s">
        <v>76</v>
      </c>
      <c r="L147" s="3"/>
      <c r="M147" s="149"/>
      <c r="N147" s="149"/>
      <c r="O147" s="149"/>
      <c r="P147" s="149"/>
      <c r="Q147" s="149"/>
      <c r="R147" s="149"/>
      <c r="S147" s="149"/>
      <c r="T147" s="149"/>
      <c r="U147" s="149"/>
      <c r="V147" s="149"/>
      <c r="W147" s="149"/>
      <c r="X147" s="149"/>
      <c r="Y147" s="149"/>
      <c r="Z147" s="149"/>
      <c r="AA147" s="149"/>
      <c r="AB147" s="149"/>
      <c r="AC147" s="149"/>
      <c r="AD147" s="149"/>
      <c r="AE147" s="149"/>
      <c r="AF147" s="149"/>
      <c r="AG147" s="149"/>
      <c r="AH147" s="149"/>
      <c r="AI147" s="149"/>
      <c r="AJ147" s="149"/>
      <c r="AK147" s="149"/>
      <c r="AL147" s="149"/>
      <c r="AM147" s="149"/>
      <c r="AN147" s="149"/>
      <c r="AO147" s="149"/>
      <c r="AP147" s="149"/>
      <c r="AQ147" s="149"/>
      <c r="AR147" s="149"/>
      <c r="AS147" s="149"/>
      <c r="AT147" s="149"/>
      <c r="AU147" s="149"/>
      <c r="AV147" s="149"/>
      <c r="AW147" s="149"/>
      <c r="AX147" s="149"/>
      <c r="AY147" s="149"/>
      <c r="AZ147" s="149"/>
      <c r="BA147" s="149"/>
      <c r="BB147" s="149"/>
      <c r="BC147" s="149"/>
      <c r="BD147" s="149"/>
      <c r="BE147" s="149"/>
      <c r="BF147" s="149"/>
      <c r="BG147" s="149"/>
      <c r="BH147" s="149"/>
      <c r="BI147" s="149"/>
      <c r="BJ147" s="149"/>
      <c r="BK147" s="149"/>
    </row>
    <row r="148" spans="1:63" x14ac:dyDescent="0.2">
      <c r="A148" s="65"/>
      <c r="B148" s="7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149"/>
      <c r="N148" s="149"/>
      <c r="O148" s="149"/>
      <c r="P148" s="149"/>
      <c r="Q148" s="149"/>
      <c r="R148" s="149"/>
      <c r="S148" s="149"/>
      <c r="T148" s="149"/>
      <c r="U148" s="149"/>
      <c r="V148" s="149"/>
      <c r="W148" s="149"/>
      <c r="X148" s="149"/>
      <c r="Y148" s="149"/>
      <c r="Z148" s="149"/>
      <c r="AA148" s="149"/>
      <c r="AB148" s="149"/>
      <c r="AC148" s="149"/>
      <c r="AD148" s="149"/>
      <c r="AE148" s="149"/>
      <c r="AF148" s="149"/>
      <c r="AG148" s="149"/>
      <c r="AH148" s="149"/>
      <c r="AI148" s="149"/>
      <c r="AJ148" s="149"/>
      <c r="AK148" s="149"/>
      <c r="AL148" s="149"/>
      <c r="AM148" s="149"/>
      <c r="AN148" s="149"/>
      <c r="AO148" s="149"/>
      <c r="AP148" s="149"/>
      <c r="AQ148" s="149"/>
      <c r="AR148" s="149"/>
      <c r="AS148" s="149"/>
      <c r="AT148" s="149"/>
      <c r="AU148" s="149"/>
      <c r="AV148" s="149"/>
      <c r="AW148" s="149"/>
      <c r="AX148" s="149"/>
      <c r="AY148" s="149"/>
      <c r="AZ148" s="149"/>
      <c r="BA148" s="149"/>
      <c r="BB148" s="149"/>
      <c r="BC148" s="149"/>
      <c r="BD148" s="149"/>
      <c r="BE148" s="149"/>
      <c r="BF148" s="149"/>
      <c r="BG148" s="149"/>
      <c r="BH148" s="149"/>
      <c r="BI148" s="149"/>
      <c r="BJ148" s="149"/>
      <c r="BK148" s="149"/>
    </row>
    <row r="149" spans="1:63" x14ac:dyDescent="0.2">
      <c r="A149" s="65"/>
      <c r="B149" s="7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149"/>
      <c r="N149" s="149"/>
      <c r="O149" s="149"/>
      <c r="P149" s="149"/>
      <c r="Q149" s="149"/>
      <c r="R149" s="149"/>
      <c r="S149" s="149"/>
      <c r="T149" s="149"/>
      <c r="U149" s="149"/>
      <c r="V149" s="149"/>
      <c r="W149" s="149"/>
      <c r="X149" s="149"/>
      <c r="Y149" s="149"/>
      <c r="Z149" s="149"/>
      <c r="AA149" s="149"/>
      <c r="AB149" s="149"/>
      <c r="AC149" s="149"/>
      <c r="AD149" s="149"/>
      <c r="AE149" s="149"/>
      <c r="AF149" s="149"/>
      <c r="AG149" s="149"/>
      <c r="AH149" s="149"/>
      <c r="AI149" s="149"/>
      <c r="AJ149" s="149"/>
      <c r="AK149" s="149"/>
      <c r="AL149" s="149"/>
      <c r="AM149" s="149"/>
      <c r="AN149" s="149"/>
      <c r="AO149" s="149"/>
      <c r="AP149" s="149"/>
      <c r="AQ149" s="149"/>
      <c r="AR149" s="149"/>
      <c r="AS149" s="149"/>
      <c r="AT149" s="149"/>
      <c r="AU149" s="149"/>
      <c r="AV149" s="149"/>
      <c r="AW149" s="149"/>
      <c r="AX149" s="149"/>
      <c r="AY149" s="149"/>
      <c r="AZ149" s="149"/>
      <c r="BA149" s="149"/>
      <c r="BB149" s="149"/>
      <c r="BC149" s="149"/>
      <c r="BD149" s="149"/>
      <c r="BE149" s="149"/>
      <c r="BF149" s="149"/>
      <c r="BG149" s="149"/>
      <c r="BH149" s="149"/>
      <c r="BI149" s="149"/>
      <c r="BJ149" s="149"/>
      <c r="BK149" s="149"/>
    </row>
    <row r="150" spans="1:63" x14ac:dyDescent="0.2">
      <c r="A150" s="65"/>
      <c r="B150" s="7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149"/>
      <c r="N150" s="149"/>
      <c r="O150" s="149"/>
      <c r="P150" s="149"/>
      <c r="Q150" s="149"/>
      <c r="R150" s="149"/>
      <c r="S150" s="149"/>
      <c r="T150" s="149"/>
      <c r="U150" s="149"/>
      <c r="V150" s="149"/>
      <c r="W150" s="149"/>
      <c r="X150" s="149"/>
      <c r="Y150" s="149"/>
      <c r="Z150" s="149"/>
      <c r="AA150" s="149"/>
      <c r="AB150" s="149"/>
      <c r="AC150" s="149"/>
      <c r="AD150" s="149"/>
      <c r="AE150" s="149"/>
      <c r="AF150" s="149"/>
      <c r="AG150" s="149"/>
      <c r="AH150" s="149"/>
      <c r="AI150" s="149"/>
      <c r="AJ150" s="149"/>
      <c r="AK150" s="149"/>
      <c r="AL150" s="149"/>
      <c r="AM150" s="149"/>
      <c r="AN150" s="149"/>
      <c r="AO150" s="149"/>
      <c r="AP150" s="149"/>
      <c r="AQ150" s="149"/>
      <c r="AR150" s="149"/>
      <c r="AS150" s="149"/>
      <c r="AT150" s="149"/>
      <c r="AU150" s="149"/>
      <c r="AV150" s="149"/>
      <c r="AW150" s="149"/>
      <c r="AX150" s="149"/>
      <c r="AY150" s="149"/>
      <c r="AZ150" s="149"/>
      <c r="BA150" s="149"/>
      <c r="BB150" s="149"/>
      <c r="BC150" s="149"/>
      <c r="BD150" s="149"/>
      <c r="BE150" s="149"/>
      <c r="BF150" s="149"/>
      <c r="BG150" s="149"/>
      <c r="BH150" s="149"/>
      <c r="BI150" s="149"/>
      <c r="BJ150" s="149"/>
      <c r="BK150" s="149"/>
    </row>
    <row r="151" spans="1:63" x14ac:dyDescent="0.2">
      <c r="A151" s="65"/>
      <c r="B151" s="7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149"/>
      <c r="N151" s="149"/>
      <c r="O151" s="149"/>
      <c r="P151" s="149"/>
      <c r="Q151" s="149"/>
      <c r="R151" s="149"/>
      <c r="S151" s="149"/>
      <c r="T151" s="149"/>
      <c r="U151" s="149"/>
      <c r="V151" s="149"/>
      <c r="W151" s="149"/>
      <c r="X151" s="149"/>
      <c r="Y151" s="149"/>
      <c r="Z151" s="149"/>
      <c r="AA151" s="149"/>
      <c r="AB151" s="149"/>
      <c r="AC151" s="149"/>
      <c r="AD151" s="149"/>
      <c r="AE151" s="149"/>
      <c r="AF151" s="149"/>
      <c r="AG151" s="149"/>
      <c r="AH151" s="149"/>
      <c r="AI151" s="149"/>
      <c r="AJ151" s="149"/>
      <c r="AK151" s="149"/>
      <c r="AL151" s="149"/>
      <c r="AM151" s="149"/>
      <c r="AN151" s="149"/>
      <c r="AO151" s="149"/>
      <c r="AP151" s="149"/>
      <c r="AQ151" s="149"/>
      <c r="AR151" s="149"/>
      <c r="AS151" s="149"/>
      <c r="AT151" s="149"/>
      <c r="AU151" s="149"/>
      <c r="AV151" s="149"/>
      <c r="AW151" s="149"/>
      <c r="AX151" s="149"/>
      <c r="AY151" s="149"/>
      <c r="AZ151" s="149"/>
      <c r="BA151" s="149"/>
      <c r="BB151" s="149"/>
      <c r="BC151" s="149"/>
      <c r="BD151" s="149"/>
      <c r="BE151" s="149"/>
      <c r="BF151" s="149"/>
      <c r="BG151" s="149"/>
      <c r="BH151" s="149"/>
      <c r="BI151" s="149"/>
      <c r="BJ151" s="149"/>
      <c r="BK151" s="149"/>
    </row>
    <row r="152" spans="1:63" x14ac:dyDescent="0.2">
      <c r="A152" s="65"/>
      <c r="B152" s="7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149"/>
      <c r="N152" s="149"/>
      <c r="O152" s="149"/>
      <c r="P152" s="149"/>
      <c r="Q152" s="149"/>
      <c r="R152" s="149"/>
      <c r="S152" s="149"/>
      <c r="T152" s="149"/>
      <c r="U152" s="149"/>
      <c r="V152" s="149"/>
      <c r="W152" s="149"/>
      <c r="X152" s="149"/>
      <c r="Y152" s="149"/>
      <c r="Z152" s="149"/>
      <c r="AA152" s="149"/>
      <c r="AB152" s="149"/>
      <c r="AC152" s="149"/>
      <c r="AD152" s="149"/>
      <c r="AE152" s="149"/>
      <c r="AF152" s="149"/>
      <c r="AG152" s="149"/>
      <c r="AH152" s="149"/>
      <c r="AI152" s="149"/>
      <c r="AJ152" s="149"/>
      <c r="AK152" s="149"/>
      <c r="AL152" s="149"/>
      <c r="AM152" s="149"/>
      <c r="AN152" s="149"/>
      <c r="AO152" s="149"/>
      <c r="AP152" s="149"/>
      <c r="AQ152" s="149"/>
      <c r="AR152" s="149"/>
      <c r="AS152" s="149"/>
      <c r="AT152" s="149"/>
      <c r="AU152" s="149"/>
      <c r="AV152" s="149"/>
      <c r="AW152" s="149"/>
      <c r="AX152" s="149"/>
      <c r="AY152" s="149"/>
      <c r="AZ152" s="149"/>
      <c r="BA152" s="149"/>
      <c r="BB152" s="149"/>
      <c r="BC152" s="149"/>
      <c r="BD152" s="149"/>
      <c r="BE152" s="149"/>
      <c r="BF152" s="149"/>
      <c r="BG152" s="149"/>
      <c r="BH152" s="149"/>
      <c r="BI152" s="149"/>
      <c r="BJ152" s="149"/>
      <c r="BK152" s="149"/>
    </row>
    <row r="153" spans="1:63" x14ac:dyDescent="0.2">
      <c r="A153" s="65"/>
      <c r="B153" s="7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149"/>
      <c r="N153" s="149"/>
      <c r="O153" s="149"/>
      <c r="P153" s="149"/>
      <c r="Q153" s="149"/>
      <c r="R153" s="149"/>
      <c r="S153" s="149"/>
      <c r="T153" s="149"/>
      <c r="U153" s="149"/>
      <c r="V153" s="149"/>
      <c r="W153" s="149"/>
      <c r="X153" s="149"/>
      <c r="Y153" s="149"/>
      <c r="Z153" s="149"/>
      <c r="AA153" s="149"/>
      <c r="AB153" s="149"/>
      <c r="AC153" s="149"/>
      <c r="AD153" s="149"/>
      <c r="AE153" s="149"/>
      <c r="AF153" s="149"/>
      <c r="AG153" s="149"/>
      <c r="AH153" s="149"/>
      <c r="AI153" s="149"/>
      <c r="AJ153" s="149"/>
      <c r="AK153" s="149"/>
      <c r="AL153" s="149"/>
      <c r="AM153" s="149"/>
      <c r="AN153" s="149"/>
      <c r="AO153" s="149"/>
      <c r="AP153" s="149"/>
      <c r="AQ153" s="149"/>
      <c r="AR153" s="149"/>
      <c r="AS153" s="149"/>
      <c r="AT153" s="149"/>
      <c r="AU153" s="149"/>
      <c r="AV153" s="149"/>
      <c r="AW153" s="149"/>
      <c r="AX153" s="149"/>
      <c r="AY153" s="149"/>
      <c r="AZ153" s="149"/>
      <c r="BA153" s="149"/>
      <c r="BB153" s="149"/>
      <c r="BC153" s="149"/>
      <c r="BD153" s="149"/>
      <c r="BE153" s="149"/>
      <c r="BF153" s="149"/>
      <c r="BG153" s="149"/>
      <c r="BH153" s="149"/>
      <c r="BI153" s="149"/>
      <c r="BJ153" s="149"/>
      <c r="BK153" s="149"/>
    </row>
    <row r="154" spans="1:63" x14ac:dyDescent="0.2">
      <c r="A154" s="65"/>
      <c r="B154" s="7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149"/>
      <c r="N154" s="149"/>
      <c r="O154" s="149"/>
      <c r="P154" s="149"/>
      <c r="Q154" s="149"/>
      <c r="R154" s="149"/>
      <c r="S154" s="149"/>
      <c r="T154" s="149"/>
      <c r="U154" s="149"/>
      <c r="V154" s="149"/>
      <c r="W154" s="149"/>
      <c r="X154" s="149"/>
      <c r="Y154" s="149"/>
      <c r="Z154" s="149"/>
      <c r="AA154" s="149"/>
      <c r="AB154" s="149"/>
      <c r="AC154" s="149"/>
      <c r="AD154" s="149"/>
      <c r="AE154" s="149"/>
      <c r="AF154" s="149"/>
      <c r="AG154" s="149"/>
      <c r="AH154" s="149"/>
      <c r="AI154" s="149"/>
      <c r="AJ154" s="149"/>
      <c r="AK154" s="149"/>
      <c r="AL154" s="149"/>
      <c r="AM154" s="149"/>
      <c r="AN154" s="149"/>
      <c r="AO154" s="149"/>
      <c r="AP154" s="149"/>
      <c r="AQ154" s="149"/>
      <c r="AR154" s="149"/>
      <c r="AS154" s="149"/>
      <c r="AT154" s="149"/>
      <c r="AU154" s="149"/>
      <c r="AV154" s="149"/>
      <c r="AW154" s="149"/>
      <c r="AX154" s="149"/>
      <c r="AY154" s="149"/>
      <c r="AZ154" s="149"/>
      <c r="BA154" s="149"/>
      <c r="BB154" s="149"/>
      <c r="BC154" s="149"/>
      <c r="BD154" s="149"/>
      <c r="BE154" s="149"/>
      <c r="BF154" s="149"/>
      <c r="BG154" s="149"/>
      <c r="BH154" s="149"/>
      <c r="BI154" s="149"/>
      <c r="BJ154" s="149"/>
      <c r="BK154" s="149"/>
    </row>
    <row r="155" spans="1:63" x14ac:dyDescent="0.2">
      <c r="A155" s="65"/>
      <c r="B155" s="7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149"/>
      <c r="N155" s="149"/>
      <c r="O155" s="149"/>
      <c r="P155" s="149"/>
      <c r="Q155" s="149"/>
      <c r="R155" s="149"/>
      <c r="S155" s="149"/>
      <c r="T155" s="149"/>
      <c r="U155" s="149"/>
      <c r="V155" s="149"/>
      <c r="W155" s="149"/>
      <c r="X155" s="149"/>
      <c r="Y155" s="149"/>
      <c r="Z155" s="149"/>
      <c r="AA155" s="149"/>
      <c r="AB155" s="149"/>
      <c r="AC155" s="149"/>
      <c r="AD155" s="149"/>
      <c r="AE155" s="149"/>
      <c r="AF155" s="149"/>
      <c r="AG155" s="149"/>
      <c r="AH155" s="149"/>
      <c r="AI155" s="149"/>
      <c r="AJ155" s="149"/>
      <c r="AK155" s="149"/>
      <c r="AL155" s="149"/>
      <c r="AM155" s="149"/>
      <c r="AN155" s="149"/>
      <c r="AO155" s="149"/>
      <c r="AP155" s="149"/>
      <c r="AQ155" s="149"/>
      <c r="AR155" s="149"/>
      <c r="AS155" s="149"/>
      <c r="AT155" s="149"/>
      <c r="AU155" s="149"/>
      <c r="AV155" s="149"/>
      <c r="AW155" s="149"/>
      <c r="AX155" s="149"/>
      <c r="AY155" s="149"/>
      <c r="AZ155" s="149"/>
      <c r="BA155" s="149"/>
      <c r="BB155" s="149"/>
      <c r="BC155" s="149"/>
      <c r="BD155" s="149"/>
      <c r="BE155" s="149"/>
      <c r="BF155" s="149"/>
      <c r="BG155" s="149"/>
      <c r="BH155" s="149"/>
      <c r="BI155" s="149"/>
      <c r="BJ155" s="149"/>
      <c r="BK155" s="149"/>
    </row>
    <row r="156" spans="1:63" x14ac:dyDescent="0.2">
      <c r="A156" s="65"/>
      <c r="B156" s="7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149"/>
      <c r="N156" s="149"/>
      <c r="O156" s="149"/>
      <c r="P156" s="149"/>
      <c r="Q156" s="149"/>
      <c r="R156" s="149"/>
      <c r="S156" s="149"/>
      <c r="T156" s="149"/>
      <c r="U156" s="149"/>
      <c r="V156" s="149"/>
      <c r="W156" s="149"/>
      <c r="X156" s="149"/>
      <c r="Y156" s="149"/>
      <c r="Z156" s="149"/>
      <c r="AA156" s="149"/>
      <c r="AB156" s="149"/>
      <c r="AC156" s="149"/>
      <c r="AD156" s="149"/>
      <c r="AE156" s="149"/>
      <c r="AF156" s="149"/>
      <c r="AG156" s="149"/>
      <c r="AH156" s="149"/>
      <c r="AI156" s="149"/>
      <c r="AJ156" s="149"/>
      <c r="AK156" s="149"/>
      <c r="AL156" s="149"/>
      <c r="AM156" s="149"/>
      <c r="AN156" s="149"/>
      <c r="AO156" s="149"/>
      <c r="AP156" s="149"/>
      <c r="AQ156" s="149"/>
      <c r="AR156" s="149"/>
      <c r="AS156" s="149"/>
      <c r="AT156" s="149"/>
      <c r="AU156" s="149"/>
      <c r="AV156" s="149"/>
      <c r="AW156" s="149"/>
      <c r="AX156" s="149"/>
      <c r="AY156" s="149"/>
      <c r="AZ156" s="149"/>
      <c r="BA156" s="149"/>
      <c r="BB156" s="149"/>
      <c r="BC156" s="149"/>
      <c r="BD156" s="149"/>
      <c r="BE156" s="149"/>
      <c r="BF156" s="149"/>
      <c r="BG156" s="149"/>
      <c r="BH156" s="149"/>
      <c r="BI156" s="149"/>
      <c r="BJ156" s="149"/>
      <c r="BK156" s="149"/>
    </row>
    <row r="157" spans="1:63" x14ac:dyDescent="0.2">
      <c r="A157" s="65"/>
      <c r="B157" s="7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149"/>
      <c r="N157" s="149"/>
      <c r="O157" s="149"/>
      <c r="P157" s="149"/>
      <c r="Q157" s="149"/>
      <c r="R157" s="149"/>
      <c r="S157" s="149"/>
      <c r="T157" s="149"/>
      <c r="U157" s="149"/>
      <c r="V157" s="149"/>
      <c r="W157" s="149"/>
      <c r="X157" s="149"/>
      <c r="Y157" s="149"/>
      <c r="Z157" s="149"/>
      <c r="AA157" s="149"/>
      <c r="AB157" s="149"/>
      <c r="AC157" s="149"/>
      <c r="AD157" s="149"/>
      <c r="AE157" s="149"/>
      <c r="AF157" s="149"/>
      <c r="AG157" s="149"/>
      <c r="AH157" s="149"/>
      <c r="AI157" s="149"/>
      <c r="AJ157" s="149"/>
      <c r="AK157" s="149"/>
      <c r="AL157" s="149"/>
      <c r="AM157" s="149"/>
      <c r="AN157" s="149"/>
      <c r="AO157" s="149"/>
      <c r="AP157" s="149"/>
      <c r="AQ157" s="149"/>
      <c r="AR157" s="149"/>
      <c r="AS157" s="149"/>
      <c r="AT157" s="149"/>
      <c r="AU157" s="149"/>
      <c r="AV157" s="149"/>
      <c r="AW157" s="149"/>
      <c r="AX157" s="149"/>
      <c r="AY157" s="149"/>
      <c r="AZ157" s="149"/>
      <c r="BA157" s="149"/>
      <c r="BB157" s="149"/>
      <c r="BC157" s="149"/>
      <c r="BD157" s="149"/>
      <c r="BE157" s="149"/>
      <c r="BF157" s="149"/>
      <c r="BG157" s="149"/>
      <c r="BH157" s="149"/>
      <c r="BI157" s="149"/>
      <c r="BJ157" s="149"/>
      <c r="BK157" s="149"/>
    </row>
    <row r="158" spans="1:63" x14ac:dyDescent="0.2">
      <c r="A158" s="65"/>
      <c r="B158" s="7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149"/>
      <c r="N158" s="149"/>
      <c r="O158" s="149"/>
      <c r="P158" s="149"/>
      <c r="Q158" s="149"/>
      <c r="R158" s="149"/>
      <c r="S158" s="149"/>
      <c r="T158" s="149"/>
      <c r="U158" s="149"/>
      <c r="V158" s="149"/>
      <c r="W158" s="149"/>
      <c r="X158" s="149"/>
      <c r="Y158" s="149"/>
      <c r="Z158" s="149"/>
      <c r="AA158" s="149"/>
      <c r="AB158" s="149"/>
      <c r="AC158" s="149"/>
      <c r="AD158" s="149"/>
      <c r="AE158" s="149"/>
      <c r="AF158" s="149"/>
      <c r="AG158" s="149"/>
      <c r="AH158" s="149"/>
      <c r="AI158" s="149"/>
      <c r="AJ158" s="149"/>
      <c r="AK158" s="149"/>
      <c r="AL158" s="149"/>
      <c r="AM158" s="149"/>
      <c r="AN158" s="149"/>
      <c r="AO158" s="149"/>
      <c r="AP158" s="149"/>
      <c r="AQ158" s="149"/>
      <c r="AR158" s="149"/>
      <c r="AS158" s="149"/>
      <c r="AT158" s="149"/>
      <c r="AU158" s="149"/>
      <c r="AV158" s="149"/>
      <c r="AW158" s="149"/>
      <c r="AX158" s="149"/>
      <c r="AY158" s="149"/>
      <c r="AZ158" s="149"/>
      <c r="BA158" s="149"/>
      <c r="BB158" s="149"/>
      <c r="BC158" s="149"/>
      <c r="BD158" s="149"/>
      <c r="BE158" s="149"/>
      <c r="BF158" s="149"/>
      <c r="BG158" s="149"/>
      <c r="BH158" s="149"/>
      <c r="BI158" s="149"/>
      <c r="BJ158" s="149"/>
      <c r="BK158" s="149"/>
    </row>
    <row r="159" spans="1:63" x14ac:dyDescent="0.2">
      <c r="A159" s="65"/>
      <c r="B159" s="7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149"/>
      <c r="N159" s="149"/>
      <c r="O159" s="149"/>
      <c r="P159" s="149"/>
      <c r="Q159" s="149"/>
      <c r="R159" s="149"/>
      <c r="S159" s="149"/>
      <c r="T159" s="149"/>
      <c r="U159" s="149"/>
      <c r="V159" s="149"/>
      <c r="W159" s="149"/>
      <c r="X159" s="149"/>
      <c r="Y159" s="149"/>
      <c r="Z159" s="149"/>
      <c r="AA159" s="149"/>
      <c r="AB159" s="149"/>
      <c r="AC159" s="149"/>
      <c r="AD159" s="149"/>
      <c r="AE159" s="149"/>
      <c r="AF159" s="149"/>
      <c r="AG159" s="149"/>
      <c r="AH159" s="149"/>
      <c r="AI159" s="149"/>
      <c r="AJ159" s="149"/>
      <c r="AK159" s="149"/>
      <c r="AL159" s="149"/>
      <c r="AM159" s="149"/>
      <c r="AN159" s="149"/>
      <c r="AO159" s="149"/>
      <c r="AP159" s="149"/>
      <c r="AQ159" s="149"/>
      <c r="AR159" s="149"/>
      <c r="AS159" s="149"/>
      <c r="AT159" s="149"/>
      <c r="AU159" s="149"/>
      <c r="AV159" s="149"/>
      <c r="AW159" s="149"/>
      <c r="AX159" s="149"/>
      <c r="AY159" s="149"/>
      <c r="AZ159" s="149"/>
      <c r="BA159" s="149"/>
      <c r="BB159" s="149"/>
      <c r="BC159" s="149"/>
      <c r="BD159" s="149"/>
      <c r="BE159" s="149"/>
      <c r="BF159" s="149"/>
      <c r="BG159" s="149"/>
      <c r="BH159" s="149"/>
      <c r="BI159" s="149"/>
      <c r="BJ159" s="149"/>
      <c r="BK159" s="149"/>
    </row>
    <row r="160" spans="1:63" x14ac:dyDescent="0.2">
      <c r="A160" s="65"/>
      <c r="B160" s="7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149"/>
      <c r="N160" s="149"/>
      <c r="O160" s="149"/>
      <c r="P160" s="149"/>
      <c r="Q160" s="149"/>
      <c r="R160" s="149"/>
      <c r="S160" s="149"/>
      <c r="T160" s="149"/>
      <c r="U160" s="149"/>
      <c r="V160" s="149"/>
      <c r="W160" s="149"/>
      <c r="X160" s="149"/>
      <c r="Y160" s="149"/>
      <c r="Z160" s="149"/>
      <c r="AA160" s="149"/>
      <c r="AB160" s="149"/>
      <c r="AC160" s="149"/>
      <c r="AD160" s="149"/>
      <c r="AE160" s="149"/>
      <c r="AF160" s="149"/>
      <c r="AG160" s="149"/>
      <c r="AH160" s="149"/>
      <c r="AI160" s="149"/>
      <c r="AJ160" s="149"/>
      <c r="AK160" s="149"/>
      <c r="AL160" s="149"/>
      <c r="AM160" s="149"/>
      <c r="AN160" s="149"/>
      <c r="AO160" s="149"/>
      <c r="AP160" s="149"/>
      <c r="AQ160" s="149"/>
      <c r="AR160" s="149"/>
      <c r="AS160" s="149"/>
      <c r="AT160" s="149"/>
      <c r="AU160" s="149"/>
      <c r="AV160" s="149"/>
      <c r="AW160" s="149"/>
      <c r="AX160" s="149"/>
      <c r="AY160" s="149"/>
      <c r="AZ160" s="149"/>
      <c r="BA160" s="149"/>
      <c r="BB160" s="149"/>
      <c r="BC160" s="149"/>
      <c r="BD160" s="149"/>
      <c r="BE160" s="149"/>
      <c r="BF160" s="149"/>
      <c r="BG160" s="149"/>
      <c r="BH160" s="149"/>
      <c r="BI160" s="149"/>
      <c r="BJ160" s="149"/>
      <c r="BK160" s="149"/>
    </row>
    <row r="161" spans="1:63" x14ac:dyDescent="0.2">
      <c r="A161" s="65"/>
      <c r="B161" s="7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149"/>
      <c r="N161" s="149"/>
      <c r="O161" s="149"/>
      <c r="P161" s="149"/>
      <c r="Q161" s="149"/>
      <c r="R161" s="149"/>
      <c r="S161" s="149"/>
      <c r="T161" s="149"/>
      <c r="U161" s="149"/>
      <c r="V161" s="149"/>
      <c r="W161" s="149"/>
      <c r="X161" s="149"/>
      <c r="Y161" s="149"/>
      <c r="Z161" s="149"/>
      <c r="AA161" s="149"/>
      <c r="AB161" s="149"/>
      <c r="AC161" s="149"/>
      <c r="AD161" s="149"/>
      <c r="AE161" s="149"/>
      <c r="AF161" s="149"/>
      <c r="AG161" s="149"/>
      <c r="AH161" s="149"/>
      <c r="AI161" s="149"/>
      <c r="AJ161" s="149"/>
      <c r="AK161" s="149"/>
      <c r="AL161" s="149"/>
      <c r="AM161" s="149"/>
      <c r="AN161" s="149"/>
      <c r="AO161" s="149"/>
      <c r="AP161" s="149"/>
      <c r="AQ161" s="149"/>
      <c r="AR161" s="149"/>
      <c r="AS161" s="149"/>
      <c r="AT161" s="149"/>
      <c r="AU161" s="149"/>
      <c r="AV161" s="149"/>
      <c r="AW161" s="149"/>
      <c r="AX161" s="149"/>
      <c r="AY161" s="149"/>
      <c r="AZ161" s="149"/>
      <c r="BA161" s="149"/>
      <c r="BB161" s="149"/>
      <c r="BC161" s="149"/>
      <c r="BD161" s="149"/>
      <c r="BE161" s="149"/>
      <c r="BF161" s="149"/>
      <c r="BG161" s="149"/>
      <c r="BH161" s="149"/>
      <c r="BI161" s="149"/>
      <c r="BJ161" s="149"/>
      <c r="BK161" s="149"/>
    </row>
    <row r="162" spans="1:63" x14ac:dyDescent="0.2">
      <c r="A162" s="65"/>
      <c r="B162" s="7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149"/>
      <c r="N162" s="149"/>
      <c r="O162" s="149"/>
      <c r="P162" s="149"/>
      <c r="Q162" s="149"/>
      <c r="R162" s="149"/>
      <c r="S162" s="149"/>
      <c r="T162" s="149"/>
      <c r="U162" s="149"/>
      <c r="V162" s="149"/>
      <c r="W162" s="149"/>
      <c r="X162" s="149"/>
      <c r="Y162" s="149"/>
      <c r="Z162" s="149"/>
      <c r="AA162" s="149"/>
      <c r="AB162" s="149"/>
      <c r="AC162" s="149"/>
      <c r="AD162" s="149"/>
      <c r="AE162" s="149"/>
      <c r="AF162" s="149"/>
      <c r="AG162" s="149"/>
      <c r="AH162" s="149"/>
      <c r="AI162" s="149"/>
      <c r="AJ162" s="149"/>
      <c r="AK162" s="149"/>
      <c r="AL162" s="149"/>
      <c r="AM162" s="149"/>
      <c r="AN162" s="149"/>
      <c r="AO162" s="149"/>
      <c r="AP162" s="149"/>
      <c r="AQ162" s="149"/>
      <c r="AR162" s="149"/>
      <c r="AS162" s="149"/>
      <c r="AT162" s="149"/>
      <c r="AU162" s="149"/>
      <c r="AV162" s="149"/>
      <c r="AW162" s="149"/>
      <c r="AX162" s="149"/>
      <c r="AY162" s="149"/>
      <c r="AZ162" s="149"/>
      <c r="BA162" s="149"/>
      <c r="BB162" s="149"/>
      <c r="BC162" s="149"/>
      <c r="BD162" s="149"/>
      <c r="BE162" s="149"/>
      <c r="BF162" s="149"/>
      <c r="BG162" s="149"/>
      <c r="BH162" s="149"/>
      <c r="BI162" s="149"/>
      <c r="BJ162" s="149"/>
      <c r="BK162" s="149"/>
    </row>
    <row r="163" spans="1:63" x14ac:dyDescent="0.2">
      <c r="A163" s="65"/>
      <c r="B163" s="7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149"/>
      <c r="N163" s="149"/>
      <c r="O163" s="149"/>
      <c r="P163" s="149"/>
      <c r="Q163" s="149"/>
      <c r="R163" s="149"/>
      <c r="S163" s="149"/>
      <c r="T163" s="149"/>
      <c r="U163" s="149"/>
      <c r="V163" s="149"/>
      <c r="W163" s="149"/>
      <c r="X163" s="149"/>
      <c r="Y163" s="149"/>
      <c r="Z163" s="149"/>
      <c r="AA163" s="149"/>
      <c r="AB163" s="149"/>
      <c r="AC163" s="149"/>
      <c r="AD163" s="149"/>
      <c r="AE163" s="149"/>
      <c r="AF163" s="149"/>
      <c r="AG163" s="149"/>
      <c r="AH163" s="149"/>
      <c r="AI163" s="149"/>
      <c r="AJ163" s="149"/>
      <c r="AK163" s="149"/>
      <c r="AL163" s="149"/>
      <c r="AM163" s="149"/>
      <c r="AN163" s="149"/>
      <c r="AO163" s="149"/>
      <c r="AP163" s="149"/>
      <c r="AQ163" s="149"/>
      <c r="AR163" s="149"/>
      <c r="AS163" s="149"/>
      <c r="AT163" s="149"/>
      <c r="AU163" s="149"/>
      <c r="AV163" s="149"/>
      <c r="AW163" s="149"/>
      <c r="AX163" s="149"/>
      <c r="AY163" s="149"/>
      <c r="AZ163" s="149"/>
      <c r="BA163" s="149"/>
      <c r="BB163" s="149"/>
      <c r="BC163" s="149"/>
      <c r="BD163" s="149"/>
      <c r="BE163" s="149"/>
      <c r="BF163" s="149"/>
      <c r="BG163" s="149"/>
      <c r="BH163" s="149"/>
      <c r="BI163" s="149"/>
      <c r="BJ163" s="149"/>
      <c r="BK163" s="149"/>
    </row>
    <row r="164" spans="1:63" x14ac:dyDescent="0.2">
      <c r="A164" s="65"/>
      <c r="B164" s="7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149"/>
      <c r="N164" s="149"/>
      <c r="O164" s="149"/>
      <c r="P164" s="149"/>
      <c r="Q164" s="149"/>
      <c r="R164" s="149"/>
      <c r="S164" s="149"/>
      <c r="T164" s="149"/>
      <c r="U164" s="149"/>
      <c r="V164" s="149"/>
      <c r="W164" s="149"/>
      <c r="X164" s="149"/>
      <c r="Y164" s="149"/>
      <c r="Z164" s="149"/>
      <c r="AA164" s="149"/>
      <c r="AB164" s="149"/>
      <c r="AC164" s="149"/>
      <c r="AD164" s="149"/>
      <c r="AE164" s="149"/>
      <c r="AF164" s="149"/>
      <c r="AG164" s="149"/>
      <c r="AH164" s="149"/>
      <c r="AI164" s="149"/>
      <c r="AJ164" s="149"/>
      <c r="AK164" s="149"/>
      <c r="AL164" s="149"/>
      <c r="AM164" s="149"/>
      <c r="AN164" s="149"/>
      <c r="AO164" s="149"/>
      <c r="AP164" s="149"/>
      <c r="AQ164" s="149"/>
      <c r="AR164" s="149"/>
      <c r="AS164" s="149"/>
      <c r="AT164" s="149"/>
      <c r="AU164" s="149"/>
      <c r="AV164" s="149"/>
      <c r="AW164" s="149"/>
      <c r="AX164" s="149"/>
      <c r="AY164" s="149"/>
      <c r="AZ164" s="149"/>
      <c r="BA164" s="149"/>
      <c r="BB164" s="149"/>
      <c r="BC164" s="149"/>
      <c r="BD164" s="149"/>
      <c r="BE164" s="149"/>
      <c r="BF164" s="149"/>
      <c r="BG164" s="149"/>
      <c r="BH164" s="149"/>
      <c r="BI164" s="149"/>
      <c r="BJ164" s="149"/>
      <c r="BK164" s="149"/>
    </row>
    <row r="165" spans="1:63" x14ac:dyDescent="0.2">
      <c r="A165" s="65"/>
      <c r="B165" s="7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149"/>
      <c r="N165" s="149"/>
      <c r="O165" s="149"/>
      <c r="P165" s="149"/>
      <c r="Q165" s="149"/>
      <c r="R165" s="149"/>
      <c r="S165" s="149"/>
      <c r="T165" s="149"/>
      <c r="U165" s="149"/>
      <c r="V165" s="149"/>
      <c r="W165" s="149"/>
      <c r="X165" s="149"/>
      <c r="Y165" s="149"/>
      <c r="Z165" s="149"/>
      <c r="AA165" s="149"/>
      <c r="AB165" s="149"/>
      <c r="AC165" s="149"/>
      <c r="AD165" s="149"/>
      <c r="AE165" s="149"/>
      <c r="AF165" s="149"/>
      <c r="AG165" s="149"/>
      <c r="AH165" s="149"/>
      <c r="AI165" s="149"/>
      <c r="AJ165" s="149"/>
      <c r="AK165" s="149"/>
      <c r="AL165" s="149"/>
      <c r="AM165" s="149"/>
      <c r="AN165" s="149"/>
      <c r="AO165" s="149"/>
      <c r="AP165" s="149"/>
      <c r="AQ165" s="149"/>
      <c r="AR165" s="149"/>
      <c r="AS165" s="149"/>
      <c r="AT165" s="149"/>
      <c r="AU165" s="149"/>
      <c r="AV165" s="149"/>
      <c r="AW165" s="149"/>
      <c r="AX165" s="149"/>
      <c r="AY165" s="149"/>
      <c r="AZ165" s="149"/>
      <c r="BA165" s="149"/>
      <c r="BB165" s="149"/>
      <c r="BC165" s="149"/>
      <c r="BD165" s="149"/>
      <c r="BE165" s="149"/>
      <c r="BF165" s="149"/>
      <c r="BG165" s="149"/>
      <c r="BH165" s="149"/>
      <c r="BI165" s="149"/>
      <c r="BJ165" s="149"/>
      <c r="BK165" s="149"/>
    </row>
    <row r="166" spans="1:63" x14ac:dyDescent="0.2">
      <c r="A166" s="65"/>
      <c r="B166" s="7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149"/>
      <c r="N166" s="149"/>
      <c r="O166" s="149"/>
      <c r="P166" s="149"/>
      <c r="Q166" s="149"/>
      <c r="R166" s="149"/>
      <c r="S166" s="149"/>
      <c r="T166" s="149"/>
      <c r="U166" s="149"/>
      <c r="V166" s="149"/>
      <c r="W166" s="149"/>
      <c r="X166" s="149"/>
      <c r="Y166" s="149"/>
      <c r="Z166" s="149"/>
      <c r="AA166" s="149"/>
      <c r="AB166" s="149"/>
      <c r="AC166" s="149"/>
      <c r="AD166" s="149"/>
      <c r="AE166" s="149"/>
      <c r="AF166" s="149"/>
      <c r="AG166" s="149"/>
      <c r="AH166" s="149"/>
      <c r="AI166" s="149"/>
      <c r="AJ166" s="149"/>
      <c r="AK166" s="149"/>
      <c r="AL166" s="149"/>
      <c r="AM166" s="149"/>
      <c r="AN166" s="149"/>
      <c r="AO166" s="149"/>
      <c r="AP166" s="149"/>
      <c r="AQ166" s="149"/>
      <c r="AR166" s="149"/>
      <c r="AS166" s="149"/>
      <c r="AT166" s="149"/>
      <c r="AU166" s="149"/>
      <c r="AV166" s="149"/>
      <c r="AW166" s="149"/>
      <c r="AX166" s="149"/>
      <c r="AY166" s="149"/>
      <c r="AZ166" s="149"/>
      <c r="BA166" s="149"/>
      <c r="BB166" s="149"/>
      <c r="BC166" s="149"/>
      <c r="BD166" s="149"/>
      <c r="BE166" s="149"/>
      <c r="BF166" s="149"/>
      <c r="BG166" s="149"/>
      <c r="BH166" s="149"/>
      <c r="BI166" s="149"/>
      <c r="BJ166" s="149"/>
      <c r="BK166" s="149"/>
    </row>
    <row r="167" spans="1:63" x14ac:dyDescent="0.2">
      <c r="A167" s="65"/>
      <c r="B167" s="7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149"/>
      <c r="N167" s="149"/>
      <c r="O167" s="149"/>
      <c r="P167" s="149"/>
      <c r="Q167" s="149"/>
      <c r="R167" s="149"/>
      <c r="S167" s="149"/>
      <c r="T167" s="149"/>
      <c r="U167" s="149"/>
      <c r="V167" s="149"/>
      <c r="W167" s="149"/>
      <c r="X167" s="149"/>
      <c r="Y167" s="149"/>
      <c r="Z167" s="149"/>
      <c r="AA167" s="149"/>
      <c r="AB167" s="149"/>
      <c r="AC167" s="149"/>
      <c r="AD167" s="149"/>
      <c r="AE167" s="149"/>
      <c r="AF167" s="149"/>
      <c r="AG167" s="149"/>
      <c r="AH167" s="149"/>
      <c r="AI167" s="149"/>
      <c r="AJ167" s="149"/>
      <c r="AK167" s="149"/>
      <c r="AL167" s="149"/>
      <c r="AM167" s="149"/>
      <c r="AN167" s="149"/>
      <c r="AO167" s="149"/>
      <c r="AP167" s="149"/>
      <c r="AQ167" s="149"/>
      <c r="AR167" s="149"/>
      <c r="AS167" s="149"/>
      <c r="AT167" s="149"/>
      <c r="AU167" s="149"/>
      <c r="AV167" s="149"/>
      <c r="AW167" s="149"/>
      <c r="AX167" s="149"/>
      <c r="AY167" s="149"/>
      <c r="AZ167" s="149"/>
      <c r="BA167" s="149"/>
      <c r="BB167" s="149"/>
      <c r="BC167" s="149"/>
      <c r="BD167" s="149"/>
      <c r="BE167" s="149"/>
      <c r="BF167" s="149"/>
      <c r="BG167" s="149"/>
      <c r="BH167" s="149"/>
      <c r="BI167" s="149"/>
      <c r="BJ167" s="149"/>
      <c r="BK167" s="149"/>
    </row>
    <row r="168" spans="1:63" x14ac:dyDescent="0.2">
      <c r="A168" s="65"/>
      <c r="B168" s="7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149"/>
      <c r="N168" s="149"/>
      <c r="O168" s="149"/>
      <c r="P168" s="149"/>
      <c r="Q168" s="149"/>
      <c r="R168" s="149"/>
      <c r="S168" s="149"/>
      <c r="T168" s="149"/>
      <c r="U168" s="149"/>
      <c r="V168" s="149"/>
      <c r="W168" s="149"/>
      <c r="X168" s="149"/>
      <c r="Y168" s="149"/>
      <c r="Z168" s="149"/>
      <c r="AA168" s="149"/>
      <c r="AB168" s="149"/>
      <c r="AC168" s="149"/>
      <c r="AD168" s="149"/>
      <c r="AE168" s="149"/>
      <c r="AF168" s="149"/>
      <c r="AG168" s="149"/>
      <c r="AH168" s="149"/>
      <c r="AI168" s="149"/>
      <c r="AJ168" s="149"/>
      <c r="AK168" s="149"/>
      <c r="AL168" s="149"/>
      <c r="AM168" s="149"/>
      <c r="AN168" s="149"/>
      <c r="AO168" s="149"/>
      <c r="AP168" s="149"/>
      <c r="AQ168" s="149"/>
      <c r="AR168" s="149"/>
      <c r="AS168" s="149"/>
      <c r="AT168" s="149"/>
      <c r="AU168" s="149"/>
      <c r="AV168" s="149"/>
      <c r="AW168" s="149"/>
      <c r="AX168" s="149"/>
      <c r="AY168" s="149"/>
      <c r="AZ168" s="149"/>
      <c r="BA168" s="149"/>
      <c r="BB168" s="149"/>
      <c r="BC168" s="149"/>
      <c r="BD168" s="149"/>
      <c r="BE168" s="149"/>
      <c r="BF168" s="149"/>
      <c r="BG168" s="149"/>
      <c r="BH168" s="149"/>
      <c r="BI168" s="149"/>
      <c r="BJ168" s="149"/>
      <c r="BK168" s="149"/>
    </row>
    <row r="169" spans="1:63" x14ac:dyDescent="0.2">
      <c r="A169" s="65"/>
      <c r="B169" s="7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149"/>
      <c r="N169" s="149"/>
      <c r="O169" s="149"/>
      <c r="P169" s="149"/>
      <c r="Q169" s="149"/>
      <c r="R169" s="149"/>
      <c r="S169" s="149"/>
      <c r="T169" s="149"/>
      <c r="U169" s="149"/>
      <c r="V169" s="149"/>
      <c r="W169" s="149"/>
      <c r="X169" s="149"/>
      <c r="Y169" s="149"/>
      <c r="Z169" s="149"/>
      <c r="AA169" s="149"/>
      <c r="AB169" s="149"/>
      <c r="AC169" s="149"/>
      <c r="AD169" s="149"/>
      <c r="AE169" s="149"/>
      <c r="AF169" s="149"/>
      <c r="AG169" s="149"/>
      <c r="AH169" s="149"/>
      <c r="AI169" s="149"/>
      <c r="AJ169" s="149"/>
      <c r="AK169" s="149"/>
      <c r="AL169" s="149"/>
      <c r="AM169" s="149"/>
      <c r="AN169" s="149"/>
      <c r="AO169" s="149"/>
      <c r="AP169" s="149"/>
      <c r="AQ169" s="149"/>
      <c r="AR169" s="149"/>
      <c r="AS169" s="149"/>
      <c r="AT169" s="149"/>
      <c r="AU169" s="149"/>
      <c r="AV169" s="149"/>
      <c r="AW169" s="149"/>
      <c r="AX169" s="149"/>
      <c r="AY169" s="149"/>
      <c r="AZ169" s="149"/>
      <c r="BA169" s="149"/>
      <c r="BB169" s="149"/>
      <c r="BC169" s="149"/>
      <c r="BD169" s="149"/>
      <c r="BE169" s="149"/>
      <c r="BF169" s="149"/>
      <c r="BG169" s="149"/>
      <c r="BH169" s="149"/>
      <c r="BI169" s="149"/>
      <c r="BJ169" s="149"/>
      <c r="BK169" s="149"/>
    </row>
    <row r="170" spans="1:63" x14ac:dyDescent="0.2">
      <c r="A170" s="65"/>
      <c r="B170" s="7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149"/>
      <c r="N170" s="149"/>
      <c r="O170" s="149"/>
      <c r="P170" s="149"/>
      <c r="Q170" s="149"/>
      <c r="R170" s="149"/>
      <c r="S170" s="149"/>
      <c r="T170" s="149"/>
      <c r="U170" s="149"/>
      <c r="V170" s="149"/>
      <c r="W170" s="149"/>
      <c r="X170" s="149"/>
      <c r="Y170" s="149"/>
      <c r="Z170" s="149"/>
      <c r="AA170" s="149"/>
      <c r="AB170" s="149"/>
      <c r="AC170" s="149"/>
      <c r="AD170" s="149"/>
      <c r="AE170" s="149"/>
      <c r="AF170" s="149"/>
      <c r="AG170" s="149"/>
      <c r="AH170" s="149"/>
      <c r="AI170" s="149"/>
      <c r="AJ170" s="149"/>
      <c r="AK170" s="149"/>
      <c r="AL170" s="149"/>
      <c r="AM170" s="149"/>
      <c r="AN170" s="149"/>
      <c r="AO170" s="149"/>
      <c r="AP170" s="149"/>
      <c r="AQ170" s="149"/>
      <c r="AR170" s="149"/>
      <c r="AS170" s="149"/>
      <c r="AT170" s="149"/>
      <c r="AU170" s="149"/>
      <c r="AV170" s="149"/>
      <c r="AW170" s="149"/>
      <c r="AX170" s="149"/>
      <c r="AY170" s="149"/>
      <c r="AZ170" s="149"/>
      <c r="BA170" s="149"/>
      <c r="BB170" s="149"/>
      <c r="BC170" s="149"/>
      <c r="BD170" s="149"/>
      <c r="BE170" s="149"/>
      <c r="BF170" s="149"/>
      <c r="BG170" s="149"/>
      <c r="BH170" s="149"/>
      <c r="BI170" s="149"/>
      <c r="BJ170" s="149"/>
      <c r="BK170" s="149"/>
    </row>
    <row r="171" spans="1:63" x14ac:dyDescent="0.2">
      <c r="A171" s="65"/>
      <c r="B171" s="7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149"/>
      <c r="N171" s="149"/>
      <c r="O171" s="149"/>
      <c r="P171" s="149"/>
      <c r="Q171" s="149"/>
      <c r="R171" s="149"/>
      <c r="S171" s="149"/>
      <c r="T171" s="149"/>
      <c r="U171" s="149"/>
      <c r="V171" s="149"/>
      <c r="W171" s="149"/>
      <c r="X171" s="149"/>
      <c r="Y171" s="149"/>
      <c r="Z171" s="149"/>
      <c r="AA171" s="149"/>
      <c r="AB171" s="149"/>
      <c r="AC171" s="149"/>
      <c r="AD171" s="149"/>
      <c r="AE171" s="149"/>
      <c r="AF171" s="149"/>
      <c r="AG171" s="149"/>
      <c r="AH171" s="149"/>
      <c r="AI171" s="149"/>
      <c r="AJ171" s="149"/>
      <c r="AK171" s="149"/>
      <c r="AL171" s="149"/>
      <c r="AM171" s="149"/>
      <c r="AN171" s="149"/>
      <c r="AO171" s="149"/>
      <c r="AP171" s="149"/>
      <c r="AQ171" s="149"/>
      <c r="AR171" s="149"/>
      <c r="AS171" s="149"/>
      <c r="AT171" s="149"/>
      <c r="AU171" s="149"/>
      <c r="AV171" s="149"/>
      <c r="AW171" s="149"/>
      <c r="AX171" s="149"/>
      <c r="AY171" s="149"/>
      <c r="AZ171" s="149"/>
      <c r="BA171" s="149"/>
      <c r="BB171" s="149"/>
      <c r="BC171" s="149"/>
      <c r="BD171" s="149"/>
      <c r="BE171" s="149"/>
      <c r="BF171" s="149"/>
      <c r="BG171" s="149"/>
      <c r="BH171" s="149"/>
      <c r="BI171" s="149"/>
      <c r="BJ171" s="149"/>
      <c r="BK171" s="149"/>
    </row>
    <row r="172" spans="1:63" x14ac:dyDescent="0.2">
      <c r="A172" s="65"/>
      <c r="B172" s="7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149"/>
      <c r="N172" s="149"/>
      <c r="O172" s="149"/>
      <c r="P172" s="149"/>
      <c r="Q172" s="149"/>
      <c r="R172" s="149"/>
      <c r="S172" s="149"/>
      <c r="T172" s="149"/>
      <c r="U172" s="149"/>
      <c r="V172" s="149"/>
      <c r="W172" s="149"/>
      <c r="X172" s="149"/>
      <c r="Y172" s="149"/>
      <c r="Z172" s="149"/>
      <c r="AA172" s="149"/>
      <c r="AB172" s="149"/>
      <c r="AC172" s="149"/>
      <c r="AD172" s="149"/>
      <c r="AE172" s="149"/>
      <c r="AF172" s="149"/>
      <c r="AG172" s="149"/>
      <c r="AH172" s="149"/>
      <c r="AI172" s="149"/>
      <c r="AJ172" s="149"/>
      <c r="AK172" s="149"/>
      <c r="AL172" s="149"/>
      <c r="AM172" s="149"/>
      <c r="AN172" s="149"/>
      <c r="AO172" s="149"/>
      <c r="AP172" s="149"/>
      <c r="AQ172" s="149"/>
      <c r="AR172" s="149"/>
      <c r="AS172" s="149"/>
      <c r="AT172" s="149"/>
      <c r="AU172" s="149"/>
      <c r="AV172" s="149"/>
      <c r="AW172" s="149"/>
      <c r="AX172" s="149"/>
      <c r="AY172" s="149"/>
      <c r="AZ172" s="149"/>
      <c r="BA172" s="149"/>
      <c r="BB172" s="149"/>
      <c r="BC172" s="149"/>
      <c r="BD172" s="149"/>
      <c r="BE172" s="149"/>
      <c r="BF172" s="149"/>
      <c r="BG172" s="149"/>
      <c r="BH172" s="149"/>
      <c r="BI172" s="149"/>
      <c r="BJ172" s="149"/>
      <c r="BK172" s="149"/>
    </row>
    <row r="173" spans="1:63" x14ac:dyDescent="0.2">
      <c r="A173" s="65"/>
      <c r="B173" s="7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149"/>
      <c r="N173" s="149"/>
      <c r="O173" s="149"/>
      <c r="P173" s="149"/>
      <c r="Q173" s="149"/>
      <c r="R173" s="149"/>
      <c r="S173" s="149"/>
      <c r="T173" s="149"/>
      <c r="U173" s="149"/>
      <c r="V173" s="149"/>
      <c r="W173" s="149"/>
      <c r="X173" s="149"/>
      <c r="Y173" s="149"/>
      <c r="Z173" s="149"/>
      <c r="AA173" s="149"/>
      <c r="AB173" s="149"/>
      <c r="AC173" s="149"/>
      <c r="AD173" s="149"/>
      <c r="AE173" s="149"/>
      <c r="AF173" s="149"/>
      <c r="AG173" s="149"/>
      <c r="AH173" s="149"/>
      <c r="AI173" s="149"/>
      <c r="AJ173" s="149"/>
      <c r="AK173" s="149"/>
      <c r="AL173" s="149"/>
      <c r="AM173" s="149"/>
      <c r="AN173" s="149"/>
      <c r="AO173" s="149"/>
      <c r="AP173" s="149"/>
      <c r="AQ173" s="149"/>
      <c r="AR173" s="149"/>
      <c r="AS173" s="149"/>
      <c r="AT173" s="149"/>
      <c r="AU173" s="149"/>
      <c r="AV173" s="149"/>
      <c r="AW173" s="149"/>
      <c r="AX173" s="149"/>
      <c r="AY173" s="149"/>
      <c r="AZ173" s="149"/>
      <c r="BA173" s="149"/>
      <c r="BB173" s="149"/>
      <c r="BC173" s="149"/>
      <c r="BD173" s="149"/>
      <c r="BE173" s="149"/>
      <c r="BF173" s="149"/>
      <c r="BG173" s="149"/>
      <c r="BH173" s="149"/>
      <c r="BI173" s="149"/>
      <c r="BJ173" s="149"/>
      <c r="BK173" s="149"/>
    </row>
    <row r="174" spans="1:63" x14ac:dyDescent="0.2">
      <c r="A174" s="65"/>
      <c r="B174" s="7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149"/>
      <c r="N174" s="149"/>
      <c r="O174" s="149"/>
      <c r="P174" s="149"/>
      <c r="Q174" s="149"/>
      <c r="R174" s="149"/>
      <c r="S174" s="149"/>
      <c r="T174" s="149"/>
      <c r="U174" s="149"/>
      <c r="V174" s="149"/>
      <c r="W174" s="149"/>
      <c r="X174" s="149"/>
      <c r="Y174" s="149"/>
      <c r="Z174" s="149"/>
      <c r="AA174" s="149"/>
      <c r="AB174" s="149"/>
      <c r="AC174" s="149"/>
      <c r="AD174" s="149"/>
      <c r="AE174" s="149"/>
      <c r="AF174" s="149"/>
      <c r="AG174" s="149"/>
      <c r="AH174" s="149"/>
      <c r="AI174" s="149"/>
      <c r="AJ174" s="149"/>
      <c r="AK174" s="149"/>
      <c r="AL174" s="149"/>
      <c r="AM174" s="149"/>
      <c r="AN174" s="149"/>
      <c r="AO174" s="149"/>
      <c r="AP174" s="149"/>
      <c r="AQ174" s="149"/>
      <c r="AR174" s="149"/>
      <c r="AS174" s="149"/>
      <c r="AT174" s="149"/>
      <c r="AU174" s="149"/>
      <c r="AV174" s="149"/>
      <c r="AW174" s="149"/>
      <c r="AX174" s="149"/>
      <c r="AY174" s="149"/>
      <c r="AZ174" s="149"/>
      <c r="BA174" s="149"/>
      <c r="BB174" s="149"/>
      <c r="BC174" s="149"/>
      <c r="BD174" s="149"/>
      <c r="BE174" s="149"/>
      <c r="BF174" s="149"/>
      <c r="BG174" s="149"/>
      <c r="BH174" s="149"/>
      <c r="BI174" s="149"/>
      <c r="BJ174" s="149"/>
      <c r="BK174" s="149"/>
    </row>
    <row r="175" spans="1:63" x14ac:dyDescent="0.2">
      <c r="A175" s="65"/>
      <c r="B175" s="7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149"/>
      <c r="N175" s="149"/>
      <c r="O175" s="149"/>
      <c r="P175" s="149"/>
      <c r="Q175" s="149"/>
      <c r="R175" s="149"/>
      <c r="S175" s="149"/>
      <c r="T175" s="149"/>
      <c r="U175" s="149"/>
      <c r="V175" s="149"/>
      <c r="W175" s="149"/>
      <c r="X175" s="149"/>
      <c r="Y175" s="149"/>
      <c r="Z175" s="149"/>
      <c r="AA175" s="149"/>
      <c r="AB175" s="149"/>
      <c r="AC175" s="149"/>
      <c r="AD175" s="149"/>
      <c r="AE175" s="149"/>
      <c r="AF175" s="149"/>
      <c r="AG175" s="149"/>
      <c r="AH175" s="149"/>
      <c r="AI175" s="149"/>
      <c r="AJ175" s="149"/>
      <c r="AK175" s="149"/>
      <c r="AL175" s="149"/>
      <c r="AM175" s="149"/>
      <c r="AN175" s="149"/>
      <c r="AO175" s="149"/>
      <c r="AP175" s="149"/>
      <c r="AQ175" s="149"/>
      <c r="AR175" s="149"/>
      <c r="AS175" s="149"/>
      <c r="AT175" s="149"/>
      <c r="AU175" s="149"/>
      <c r="AV175" s="149"/>
      <c r="AW175" s="149"/>
      <c r="AX175" s="149"/>
      <c r="AY175" s="149"/>
      <c r="AZ175" s="149"/>
      <c r="BA175" s="149"/>
      <c r="BB175" s="149"/>
      <c r="BC175" s="149"/>
      <c r="BD175" s="149"/>
      <c r="BE175" s="149"/>
      <c r="BF175" s="149"/>
      <c r="BG175" s="149"/>
      <c r="BH175" s="149"/>
      <c r="BI175" s="149"/>
      <c r="BJ175" s="149"/>
      <c r="BK175" s="149"/>
    </row>
    <row r="176" spans="1:63" x14ac:dyDescent="0.2">
      <c r="A176" s="65"/>
      <c r="B176" s="7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149"/>
      <c r="N176" s="149"/>
      <c r="O176" s="149"/>
      <c r="P176" s="149"/>
      <c r="Q176" s="149"/>
      <c r="R176" s="149"/>
      <c r="S176" s="149"/>
      <c r="T176" s="149"/>
      <c r="U176" s="149"/>
      <c r="V176" s="149"/>
      <c r="W176" s="149"/>
      <c r="X176" s="149"/>
      <c r="Y176" s="149"/>
      <c r="Z176" s="149"/>
      <c r="AA176" s="149"/>
      <c r="AB176" s="149"/>
      <c r="AC176" s="149"/>
      <c r="AD176" s="149"/>
      <c r="AE176" s="149"/>
      <c r="AF176" s="149"/>
      <c r="AG176" s="149"/>
      <c r="AH176" s="149"/>
      <c r="AI176" s="149"/>
      <c r="AJ176" s="149"/>
      <c r="AK176" s="149"/>
      <c r="AL176" s="149"/>
      <c r="AM176" s="149"/>
      <c r="AN176" s="149"/>
      <c r="AO176" s="149"/>
      <c r="AP176" s="149"/>
      <c r="AQ176" s="149"/>
      <c r="AR176" s="149"/>
      <c r="AS176" s="149"/>
      <c r="AT176" s="149"/>
      <c r="AU176" s="149"/>
      <c r="AV176" s="149"/>
      <c r="AW176" s="149"/>
      <c r="AX176" s="149"/>
      <c r="AY176" s="149"/>
      <c r="AZ176" s="149"/>
      <c r="BA176" s="149"/>
      <c r="BB176" s="149"/>
      <c r="BC176" s="149"/>
      <c r="BD176" s="149"/>
      <c r="BE176" s="149"/>
      <c r="BF176" s="149"/>
      <c r="BG176" s="149"/>
      <c r="BH176" s="149"/>
      <c r="BI176" s="149"/>
      <c r="BJ176" s="149"/>
      <c r="BK176" s="149"/>
    </row>
    <row r="177" spans="1:63" x14ac:dyDescent="0.2">
      <c r="A177" s="65"/>
      <c r="B177" s="7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149"/>
      <c r="N177" s="149"/>
      <c r="O177" s="149"/>
      <c r="P177" s="149"/>
      <c r="Q177" s="149"/>
      <c r="R177" s="149"/>
      <c r="S177" s="149"/>
      <c r="T177" s="149"/>
      <c r="U177" s="149"/>
      <c r="V177" s="149"/>
      <c r="W177" s="149"/>
      <c r="X177" s="149"/>
      <c r="Y177" s="149"/>
      <c r="Z177" s="149"/>
      <c r="AA177" s="149"/>
      <c r="AB177" s="149"/>
      <c r="AC177" s="149"/>
      <c r="AD177" s="149"/>
      <c r="AE177" s="149"/>
      <c r="AF177" s="149"/>
      <c r="AG177" s="149"/>
      <c r="AH177" s="149"/>
      <c r="AI177" s="149"/>
      <c r="AJ177" s="149"/>
      <c r="AK177" s="149"/>
      <c r="AL177" s="149"/>
      <c r="AM177" s="149"/>
      <c r="AN177" s="149"/>
      <c r="AO177" s="149"/>
      <c r="AP177" s="149"/>
      <c r="AQ177" s="149"/>
      <c r="AR177" s="149"/>
      <c r="AS177" s="149"/>
      <c r="AT177" s="149"/>
      <c r="AU177" s="149"/>
      <c r="AV177" s="149"/>
      <c r="AW177" s="149"/>
      <c r="AX177" s="149"/>
      <c r="AY177" s="149"/>
      <c r="AZ177" s="149"/>
      <c r="BA177" s="149"/>
      <c r="BB177" s="149"/>
      <c r="BC177" s="149"/>
      <c r="BD177" s="149"/>
      <c r="BE177" s="149"/>
      <c r="BF177" s="149"/>
      <c r="BG177" s="149"/>
      <c r="BH177" s="149"/>
      <c r="BI177" s="149"/>
      <c r="BJ177" s="149"/>
      <c r="BK177" s="149"/>
    </row>
    <row r="178" spans="1:63" x14ac:dyDescent="0.2">
      <c r="A178" s="65"/>
      <c r="B178" s="7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149"/>
      <c r="N178" s="149"/>
      <c r="O178" s="149"/>
      <c r="P178" s="149"/>
      <c r="Q178" s="149"/>
      <c r="R178" s="149"/>
      <c r="S178" s="149"/>
      <c r="T178" s="149"/>
      <c r="U178" s="149"/>
      <c r="V178" s="149"/>
      <c r="W178" s="149"/>
      <c r="X178" s="149"/>
      <c r="Y178" s="149"/>
      <c r="Z178" s="149"/>
      <c r="AA178" s="149"/>
      <c r="AB178" s="149"/>
      <c r="AC178" s="149"/>
      <c r="AD178" s="149"/>
      <c r="AE178" s="149"/>
      <c r="AF178" s="149"/>
      <c r="AG178" s="149"/>
      <c r="AH178" s="149"/>
      <c r="AI178" s="149"/>
      <c r="AJ178" s="149"/>
      <c r="AK178" s="149"/>
      <c r="AL178" s="149"/>
      <c r="AM178" s="149"/>
      <c r="AN178" s="149"/>
      <c r="AO178" s="149"/>
      <c r="AP178" s="149"/>
      <c r="AQ178" s="149"/>
      <c r="AR178" s="149"/>
      <c r="AS178" s="149"/>
      <c r="AT178" s="149"/>
      <c r="AU178" s="149"/>
      <c r="AV178" s="149"/>
      <c r="AW178" s="149"/>
      <c r="AX178" s="149"/>
      <c r="AY178" s="149"/>
      <c r="AZ178" s="149"/>
      <c r="BA178" s="149"/>
      <c r="BB178" s="149"/>
      <c r="BC178" s="149"/>
      <c r="BD178" s="149"/>
      <c r="BE178" s="149"/>
      <c r="BF178" s="149"/>
      <c r="BG178" s="149"/>
      <c r="BH178" s="149"/>
      <c r="BI178" s="149"/>
      <c r="BJ178" s="149"/>
      <c r="BK178" s="149"/>
    </row>
    <row r="179" spans="1:63" x14ac:dyDescent="0.2">
      <c r="A179" s="65"/>
      <c r="B179" s="7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149"/>
      <c r="N179" s="149"/>
      <c r="O179" s="149"/>
      <c r="P179" s="149"/>
      <c r="Q179" s="149"/>
      <c r="R179" s="149"/>
      <c r="S179" s="149"/>
      <c r="T179" s="149"/>
      <c r="U179" s="149"/>
      <c r="V179" s="149"/>
      <c r="W179" s="149"/>
      <c r="X179" s="149"/>
      <c r="Y179" s="149"/>
      <c r="Z179" s="149"/>
      <c r="AA179" s="149"/>
      <c r="AB179" s="149"/>
      <c r="AC179" s="149"/>
      <c r="AD179" s="149"/>
      <c r="AE179" s="149"/>
      <c r="AF179" s="149"/>
      <c r="AG179" s="149"/>
      <c r="AH179" s="149"/>
      <c r="AI179" s="149"/>
      <c r="AJ179" s="149"/>
      <c r="AK179" s="149"/>
      <c r="AL179" s="149"/>
      <c r="AM179" s="149"/>
      <c r="AN179" s="149"/>
      <c r="AO179" s="149"/>
      <c r="AP179" s="149"/>
      <c r="AQ179" s="149"/>
      <c r="AR179" s="149"/>
      <c r="AS179" s="149"/>
      <c r="AT179" s="149"/>
      <c r="AU179" s="149"/>
      <c r="AV179" s="149"/>
      <c r="AW179" s="149"/>
      <c r="AX179" s="149"/>
      <c r="AY179" s="149"/>
      <c r="AZ179" s="149"/>
      <c r="BA179" s="149"/>
      <c r="BB179" s="149"/>
      <c r="BC179" s="149"/>
      <c r="BD179" s="149"/>
      <c r="BE179" s="149"/>
      <c r="BF179" s="149"/>
      <c r="BG179" s="149"/>
      <c r="BH179" s="149"/>
      <c r="BI179" s="149"/>
      <c r="BJ179" s="149"/>
      <c r="BK179" s="149"/>
    </row>
    <row r="180" spans="1:63" x14ac:dyDescent="0.2">
      <c r="A180" s="65"/>
      <c r="B180" s="7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149"/>
      <c r="N180" s="149"/>
      <c r="O180" s="149"/>
      <c r="P180" s="149"/>
      <c r="Q180" s="149"/>
      <c r="R180" s="149"/>
      <c r="S180" s="149"/>
      <c r="T180" s="149"/>
      <c r="U180" s="149"/>
      <c r="V180" s="149"/>
      <c r="W180" s="149"/>
      <c r="X180" s="149"/>
      <c r="Y180" s="149"/>
      <c r="Z180" s="149"/>
      <c r="AA180" s="149"/>
      <c r="AB180" s="149"/>
      <c r="AC180" s="149"/>
      <c r="AD180" s="149"/>
      <c r="AE180" s="149"/>
      <c r="AF180" s="149"/>
      <c r="AG180" s="149"/>
      <c r="AH180" s="149"/>
      <c r="AI180" s="149"/>
      <c r="AJ180" s="149"/>
      <c r="AK180" s="149"/>
      <c r="AL180" s="149"/>
      <c r="AM180" s="149"/>
      <c r="AN180" s="149"/>
      <c r="AO180" s="149"/>
      <c r="AP180" s="149"/>
      <c r="AQ180" s="149"/>
      <c r="AR180" s="149"/>
      <c r="AS180" s="149"/>
      <c r="AT180" s="149"/>
      <c r="AU180" s="149"/>
      <c r="AV180" s="149"/>
      <c r="AW180" s="149"/>
      <c r="AX180" s="149"/>
      <c r="AY180" s="149"/>
      <c r="AZ180" s="149"/>
      <c r="BA180" s="149"/>
      <c r="BB180" s="149"/>
      <c r="BC180" s="149"/>
      <c r="BD180" s="149"/>
      <c r="BE180" s="149"/>
      <c r="BF180" s="149"/>
      <c r="BG180" s="149"/>
      <c r="BH180" s="149"/>
      <c r="BI180" s="149"/>
      <c r="BJ180" s="149"/>
      <c r="BK180" s="149"/>
    </row>
    <row r="181" spans="1:63" x14ac:dyDescent="0.2">
      <c r="A181" s="65"/>
      <c r="B181" s="7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149"/>
      <c r="N181" s="149"/>
      <c r="O181" s="149"/>
      <c r="P181" s="149"/>
      <c r="Q181" s="149"/>
      <c r="R181" s="149"/>
      <c r="S181" s="149"/>
      <c r="T181" s="149"/>
      <c r="U181" s="149"/>
      <c r="V181" s="149"/>
      <c r="W181" s="149"/>
      <c r="X181" s="149"/>
      <c r="Y181" s="149"/>
      <c r="Z181" s="149"/>
      <c r="AA181" s="149"/>
      <c r="AB181" s="149"/>
      <c r="AC181" s="149"/>
      <c r="AD181" s="149"/>
      <c r="AE181" s="149"/>
      <c r="AF181" s="149"/>
      <c r="AG181" s="149"/>
      <c r="AH181" s="149"/>
      <c r="AI181" s="149"/>
      <c r="AJ181" s="149"/>
      <c r="AK181" s="149"/>
      <c r="AL181" s="149"/>
      <c r="AM181" s="149"/>
      <c r="AN181" s="149"/>
      <c r="AO181" s="149"/>
      <c r="AP181" s="149"/>
      <c r="AQ181" s="149"/>
      <c r="AR181" s="149"/>
      <c r="AS181" s="149"/>
      <c r="AT181" s="149"/>
      <c r="AU181" s="149"/>
      <c r="AV181" s="149"/>
      <c r="AW181" s="149"/>
      <c r="AX181" s="149"/>
      <c r="AY181" s="149"/>
      <c r="AZ181" s="149"/>
      <c r="BA181" s="149"/>
      <c r="BB181" s="149"/>
      <c r="BC181" s="149"/>
      <c r="BD181" s="149"/>
      <c r="BE181" s="149"/>
      <c r="BF181" s="149"/>
      <c r="BG181" s="149"/>
      <c r="BH181" s="149"/>
      <c r="BI181" s="149"/>
      <c r="BJ181" s="149"/>
      <c r="BK181" s="149"/>
    </row>
    <row r="182" spans="1:63" x14ac:dyDescent="0.2">
      <c r="A182" s="65"/>
      <c r="B182" s="7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149"/>
      <c r="N182" s="149"/>
      <c r="O182" s="149"/>
      <c r="P182" s="149"/>
      <c r="Q182" s="149"/>
      <c r="R182" s="149"/>
      <c r="S182" s="149"/>
      <c r="T182" s="149"/>
      <c r="U182" s="149"/>
      <c r="V182" s="149"/>
      <c r="W182" s="149"/>
      <c r="X182" s="149"/>
      <c r="Y182" s="149"/>
      <c r="Z182" s="149"/>
      <c r="AA182" s="149"/>
      <c r="AB182" s="149"/>
      <c r="AC182" s="149"/>
      <c r="AD182" s="149"/>
      <c r="AE182" s="149"/>
      <c r="AF182" s="149"/>
      <c r="AG182" s="149"/>
      <c r="AH182" s="149"/>
      <c r="AI182" s="149"/>
      <c r="AJ182" s="149"/>
      <c r="AK182" s="149"/>
      <c r="AL182" s="149"/>
      <c r="AM182" s="149"/>
      <c r="AN182" s="149"/>
      <c r="AO182" s="149"/>
      <c r="AP182" s="149"/>
      <c r="AQ182" s="149"/>
      <c r="AR182" s="149"/>
      <c r="AS182" s="149"/>
      <c r="AT182" s="149"/>
      <c r="AU182" s="149"/>
      <c r="AV182" s="149"/>
      <c r="AW182" s="149"/>
      <c r="AX182" s="149"/>
      <c r="AY182" s="149"/>
      <c r="AZ182" s="149"/>
      <c r="BA182" s="149"/>
      <c r="BB182" s="149"/>
      <c r="BC182" s="149"/>
      <c r="BD182" s="149"/>
      <c r="BE182" s="149"/>
      <c r="BF182" s="149"/>
      <c r="BG182" s="149"/>
      <c r="BH182" s="149"/>
      <c r="BI182" s="149"/>
      <c r="BJ182" s="149"/>
      <c r="BK182" s="149"/>
    </row>
    <row r="183" spans="1:63" x14ac:dyDescent="0.2">
      <c r="A183" s="65"/>
      <c r="B183" s="7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149"/>
      <c r="N183" s="149"/>
      <c r="O183" s="149"/>
      <c r="P183" s="149"/>
      <c r="Q183" s="149"/>
      <c r="R183" s="149"/>
      <c r="S183" s="149"/>
      <c r="T183" s="149"/>
      <c r="U183" s="149"/>
      <c r="V183" s="149"/>
      <c r="W183" s="149"/>
      <c r="X183" s="149"/>
      <c r="Y183" s="149"/>
      <c r="Z183" s="149"/>
      <c r="AA183" s="149"/>
      <c r="AB183" s="149"/>
      <c r="AC183" s="149"/>
      <c r="AD183" s="149"/>
      <c r="AE183" s="149"/>
      <c r="AF183" s="149"/>
      <c r="AG183" s="149"/>
      <c r="AH183" s="149"/>
      <c r="AI183" s="149"/>
      <c r="AJ183" s="149"/>
      <c r="AK183" s="149"/>
      <c r="AL183" s="149"/>
      <c r="AM183" s="149"/>
      <c r="AN183" s="149"/>
      <c r="AO183" s="149"/>
      <c r="AP183" s="149"/>
      <c r="AQ183" s="149"/>
      <c r="AR183" s="149"/>
      <c r="AS183" s="149"/>
      <c r="AT183" s="149"/>
      <c r="AU183" s="149"/>
      <c r="AV183" s="149"/>
      <c r="AW183" s="149"/>
      <c r="AX183" s="149"/>
      <c r="AY183" s="149"/>
      <c r="AZ183" s="149"/>
      <c r="BA183" s="149"/>
      <c r="BB183" s="149"/>
      <c r="BC183" s="149"/>
      <c r="BD183" s="149"/>
      <c r="BE183" s="149"/>
      <c r="BF183" s="149"/>
      <c r="BG183" s="149"/>
      <c r="BH183" s="149"/>
      <c r="BI183" s="149"/>
      <c r="BJ183" s="149"/>
      <c r="BK183" s="149"/>
    </row>
    <row r="184" spans="1:63" x14ac:dyDescent="0.2">
      <c r="A184" s="65"/>
      <c r="B184" s="7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149"/>
      <c r="N184" s="149"/>
      <c r="O184" s="149"/>
      <c r="P184" s="149"/>
      <c r="Q184" s="149"/>
      <c r="R184" s="149"/>
      <c r="S184" s="149"/>
      <c r="T184" s="149"/>
      <c r="U184" s="149"/>
      <c r="V184" s="149"/>
      <c r="W184" s="149"/>
      <c r="X184" s="149"/>
      <c r="Y184" s="149"/>
      <c r="Z184" s="149"/>
      <c r="AA184" s="149"/>
      <c r="AB184" s="149"/>
      <c r="AC184" s="149"/>
      <c r="AD184" s="149"/>
      <c r="AE184" s="149"/>
      <c r="AF184" s="149"/>
      <c r="AG184" s="149"/>
      <c r="AH184" s="149"/>
      <c r="AI184" s="149"/>
      <c r="AJ184" s="149"/>
      <c r="AK184" s="149"/>
      <c r="AL184" s="149"/>
      <c r="AM184" s="149"/>
      <c r="AN184" s="149"/>
      <c r="AO184" s="149"/>
      <c r="AP184" s="149"/>
      <c r="AQ184" s="149"/>
      <c r="AR184" s="149"/>
      <c r="AS184" s="149"/>
      <c r="AT184" s="149"/>
      <c r="AU184" s="149"/>
      <c r="AV184" s="149"/>
      <c r="AW184" s="149"/>
      <c r="AX184" s="149"/>
      <c r="AY184" s="149"/>
      <c r="AZ184" s="149"/>
      <c r="BA184" s="149"/>
      <c r="BB184" s="149"/>
      <c r="BC184" s="149"/>
      <c r="BD184" s="149"/>
      <c r="BE184" s="149"/>
      <c r="BF184" s="149"/>
      <c r="BG184" s="149"/>
      <c r="BH184" s="149"/>
      <c r="BI184" s="149"/>
      <c r="BJ184" s="149"/>
      <c r="BK184" s="149"/>
    </row>
    <row r="185" spans="1:63" x14ac:dyDescent="0.2">
      <c r="A185" s="65"/>
      <c r="B185" s="7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149"/>
      <c r="N185" s="149"/>
      <c r="O185" s="149"/>
      <c r="P185" s="149"/>
      <c r="Q185" s="149"/>
      <c r="R185" s="149"/>
      <c r="S185" s="149"/>
      <c r="T185" s="149"/>
      <c r="U185" s="149"/>
      <c r="V185" s="149"/>
      <c r="W185" s="149"/>
      <c r="X185" s="149"/>
      <c r="Y185" s="149"/>
      <c r="Z185" s="149"/>
      <c r="AA185" s="149"/>
      <c r="AB185" s="149"/>
      <c r="AC185" s="149"/>
      <c r="AD185" s="149"/>
      <c r="AE185" s="149"/>
      <c r="AF185" s="149"/>
      <c r="AG185" s="149"/>
      <c r="AH185" s="149"/>
      <c r="AI185" s="149"/>
      <c r="AJ185" s="149"/>
      <c r="AK185" s="149"/>
      <c r="AL185" s="149"/>
      <c r="AM185" s="149"/>
      <c r="AN185" s="149"/>
      <c r="AO185" s="149"/>
      <c r="AP185" s="149"/>
      <c r="AQ185" s="149"/>
      <c r="AR185" s="149"/>
      <c r="AS185" s="149"/>
      <c r="AT185" s="149"/>
      <c r="AU185" s="149"/>
      <c r="AV185" s="149"/>
      <c r="AW185" s="149"/>
      <c r="AX185" s="149"/>
      <c r="AY185" s="149"/>
      <c r="AZ185" s="149"/>
      <c r="BA185" s="149"/>
      <c r="BB185" s="149"/>
      <c r="BC185" s="149"/>
      <c r="BD185" s="149"/>
      <c r="BE185" s="149"/>
      <c r="BF185" s="149"/>
      <c r="BG185" s="149"/>
      <c r="BH185" s="149"/>
      <c r="BI185" s="149"/>
      <c r="BJ185" s="149"/>
      <c r="BK185" s="149"/>
    </row>
    <row r="186" spans="1:63" x14ac:dyDescent="0.2">
      <c r="A186" s="65"/>
      <c r="B186" s="7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149"/>
      <c r="N186" s="149"/>
      <c r="O186" s="149"/>
      <c r="P186" s="149"/>
      <c r="Q186" s="149"/>
      <c r="R186" s="149"/>
      <c r="S186" s="149"/>
      <c r="T186" s="149"/>
      <c r="U186" s="149"/>
      <c r="V186" s="149"/>
      <c r="W186" s="149"/>
      <c r="X186" s="149"/>
      <c r="Y186" s="149"/>
      <c r="Z186" s="149"/>
      <c r="AA186" s="149"/>
      <c r="AB186" s="149"/>
      <c r="AC186" s="149"/>
      <c r="AD186" s="149"/>
      <c r="AE186" s="149"/>
      <c r="AF186" s="149"/>
      <c r="AG186" s="149"/>
      <c r="AH186" s="149"/>
      <c r="AI186" s="149"/>
      <c r="AJ186" s="149"/>
      <c r="AK186" s="149"/>
      <c r="AL186" s="149"/>
      <c r="AM186" s="149"/>
      <c r="AN186" s="149"/>
      <c r="AO186" s="149"/>
      <c r="AP186" s="149"/>
      <c r="AQ186" s="149"/>
      <c r="AR186" s="149"/>
      <c r="AS186" s="149"/>
      <c r="AT186" s="149"/>
      <c r="AU186" s="149"/>
      <c r="AV186" s="149"/>
      <c r="AW186" s="149"/>
      <c r="AX186" s="149"/>
      <c r="AY186" s="149"/>
      <c r="AZ186" s="149"/>
      <c r="BA186" s="149"/>
      <c r="BB186" s="149"/>
      <c r="BC186" s="149"/>
      <c r="BD186" s="149"/>
      <c r="BE186" s="149"/>
      <c r="BF186" s="149"/>
      <c r="BG186" s="149"/>
      <c r="BH186" s="149"/>
      <c r="BI186" s="149"/>
      <c r="BJ186" s="149"/>
      <c r="BK186" s="149"/>
    </row>
    <row r="187" spans="1:63" x14ac:dyDescent="0.2">
      <c r="A187" s="65"/>
      <c r="B187" s="7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149"/>
      <c r="N187" s="149"/>
      <c r="O187" s="149"/>
      <c r="P187" s="149"/>
      <c r="Q187" s="149"/>
      <c r="R187" s="149"/>
      <c r="S187" s="149"/>
      <c r="T187" s="149"/>
      <c r="U187" s="149"/>
      <c r="V187" s="149"/>
      <c r="W187" s="149"/>
      <c r="X187" s="149"/>
      <c r="Y187" s="149"/>
      <c r="Z187" s="149"/>
      <c r="AA187" s="149"/>
      <c r="AB187" s="149"/>
      <c r="AC187" s="149"/>
      <c r="AD187" s="149"/>
      <c r="AE187" s="149"/>
      <c r="AF187" s="149"/>
      <c r="AG187" s="149"/>
      <c r="AH187" s="149"/>
      <c r="AI187" s="149"/>
      <c r="AJ187" s="149"/>
      <c r="AK187" s="149"/>
      <c r="AL187" s="149"/>
      <c r="AM187" s="149"/>
      <c r="AN187" s="149"/>
      <c r="AO187" s="149"/>
      <c r="AP187" s="149"/>
      <c r="AQ187" s="149"/>
      <c r="AR187" s="149"/>
      <c r="AS187" s="149"/>
      <c r="AT187" s="149"/>
      <c r="AU187" s="149"/>
      <c r="AV187" s="149"/>
      <c r="AW187" s="149"/>
      <c r="AX187" s="149"/>
      <c r="AY187" s="149"/>
      <c r="AZ187" s="149"/>
      <c r="BA187" s="149"/>
      <c r="BB187" s="149"/>
      <c r="BC187" s="149"/>
      <c r="BD187" s="149"/>
      <c r="BE187" s="149"/>
      <c r="BF187" s="149"/>
      <c r="BG187" s="149"/>
      <c r="BH187" s="149"/>
      <c r="BI187" s="149"/>
      <c r="BJ187" s="149"/>
      <c r="BK187" s="149"/>
    </row>
    <row r="188" spans="1:63" x14ac:dyDescent="0.2">
      <c r="A188" s="65"/>
      <c r="B188" s="7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149"/>
      <c r="N188" s="149"/>
      <c r="O188" s="149"/>
      <c r="P188" s="149"/>
      <c r="Q188" s="149"/>
      <c r="R188" s="149"/>
      <c r="S188" s="149"/>
      <c r="T188" s="149"/>
      <c r="U188" s="149"/>
      <c r="V188" s="149"/>
      <c r="W188" s="149"/>
      <c r="X188" s="149"/>
      <c r="Y188" s="149"/>
      <c r="Z188" s="149"/>
      <c r="AA188" s="149"/>
      <c r="AB188" s="149"/>
      <c r="AC188" s="149"/>
      <c r="AD188" s="149"/>
      <c r="AE188" s="149"/>
      <c r="AF188" s="149"/>
      <c r="AG188" s="149"/>
      <c r="AH188" s="149"/>
      <c r="AI188" s="149"/>
      <c r="AJ188" s="149"/>
      <c r="AK188" s="149"/>
      <c r="AL188" s="149"/>
      <c r="AM188" s="149"/>
      <c r="AN188" s="149"/>
      <c r="AO188" s="149"/>
      <c r="AP188" s="149"/>
      <c r="AQ188" s="149"/>
      <c r="AR188" s="149"/>
      <c r="AS188" s="149"/>
      <c r="AT188" s="149"/>
      <c r="AU188" s="149"/>
      <c r="AV188" s="149"/>
      <c r="AW188" s="149"/>
      <c r="AX188" s="149"/>
      <c r="AY188" s="149"/>
      <c r="AZ188" s="149"/>
      <c r="BA188" s="149"/>
      <c r="BB188" s="149"/>
      <c r="BC188" s="149"/>
      <c r="BD188" s="149"/>
      <c r="BE188" s="149"/>
      <c r="BF188" s="149"/>
      <c r="BG188" s="149"/>
      <c r="BH188" s="149"/>
      <c r="BI188" s="149"/>
      <c r="BJ188" s="149"/>
      <c r="BK188" s="149"/>
    </row>
    <row r="189" spans="1:63" x14ac:dyDescent="0.2">
      <c r="A189" s="65"/>
      <c r="B189" s="7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149"/>
      <c r="N189" s="149"/>
      <c r="O189" s="149"/>
      <c r="P189" s="149"/>
      <c r="Q189" s="149"/>
      <c r="R189" s="149"/>
      <c r="S189" s="149"/>
      <c r="T189" s="149"/>
      <c r="U189" s="149"/>
      <c r="V189" s="149"/>
      <c r="W189" s="149"/>
      <c r="X189" s="149"/>
      <c r="Y189" s="149"/>
      <c r="Z189" s="149"/>
      <c r="AA189" s="149"/>
      <c r="AB189" s="149"/>
      <c r="AC189" s="149"/>
      <c r="AD189" s="149"/>
      <c r="AE189" s="149"/>
      <c r="AF189" s="149"/>
      <c r="AG189" s="149"/>
      <c r="AH189" s="149"/>
      <c r="AI189" s="149"/>
      <c r="AJ189" s="149"/>
      <c r="AK189" s="149"/>
      <c r="AL189" s="149"/>
      <c r="AM189" s="149"/>
      <c r="AN189" s="149"/>
      <c r="AO189" s="149"/>
      <c r="AP189" s="149"/>
      <c r="AQ189" s="149"/>
      <c r="AR189" s="149"/>
      <c r="AS189" s="149"/>
      <c r="AT189" s="149"/>
      <c r="AU189" s="149"/>
      <c r="AV189" s="149"/>
      <c r="AW189" s="149"/>
      <c r="AX189" s="149"/>
      <c r="AY189" s="149"/>
      <c r="AZ189" s="149"/>
      <c r="BA189" s="149"/>
      <c r="BB189" s="149"/>
      <c r="BC189" s="149"/>
      <c r="BD189" s="149"/>
      <c r="BE189" s="149"/>
      <c r="BF189" s="149"/>
      <c r="BG189" s="149"/>
      <c r="BH189" s="149"/>
      <c r="BI189" s="149"/>
      <c r="BJ189" s="149"/>
      <c r="BK189" s="149"/>
    </row>
    <row r="190" spans="1:63" x14ac:dyDescent="0.2">
      <c r="A190" s="65"/>
      <c r="B190" s="7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149"/>
      <c r="N190" s="149"/>
      <c r="O190" s="149"/>
      <c r="P190" s="149"/>
      <c r="Q190" s="149"/>
      <c r="R190" s="149"/>
      <c r="S190" s="149"/>
      <c r="T190" s="149"/>
      <c r="U190" s="149"/>
      <c r="V190" s="149"/>
      <c r="W190" s="149"/>
      <c r="X190" s="149"/>
      <c r="Y190" s="149"/>
      <c r="Z190" s="149"/>
      <c r="AA190" s="149"/>
      <c r="AB190" s="149"/>
      <c r="AC190" s="149"/>
      <c r="AD190" s="149"/>
      <c r="AE190" s="149"/>
      <c r="AF190" s="149"/>
      <c r="AG190" s="149"/>
      <c r="AH190" s="149"/>
      <c r="AI190" s="149"/>
      <c r="AJ190" s="149"/>
      <c r="AK190" s="149"/>
      <c r="AL190" s="149"/>
      <c r="AM190" s="149"/>
      <c r="AN190" s="149"/>
      <c r="AO190" s="149"/>
      <c r="AP190" s="149"/>
      <c r="AQ190" s="149"/>
      <c r="AR190" s="149"/>
      <c r="AS190" s="149"/>
      <c r="AT190" s="149"/>
      <c r="AU190" s="149"/>
      <c r="AV190" s="149"/>
      <c r="AW190" s="149"/>
      <c r="AX190" s="149"/>
      <c r="AY190" s="149"/>
      <c r="AZ190" s="149"/>
      <c r="BA190" s="149"/>
      <c r="BB190" s="149"/>
      <c r="BC190" s="149"/>
      <c r="BD190" s="149"/>
      <c r="BE190" s="149"/>
      <c r="BF190" s="149"/>
      <c r="BG190" s="149"/>
      <c r="BH190" s="149"/>
      <c r="BI190" s="149"/>
      <c r="BJ190" s="149"/>
      <c r="BK190" s="149"/>
    </row>
    <row r="191" spans="1:63" x14ac:dyDescent="0.2">
      <c r="A191" s="65"/>
      <c r="B191" s="7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149"/>
      <c r="N191" s="149"/>
      <c r="O191" s="149"/>
      <c r="P191" s="149"/>
      <c r="Q191" s="149"/>
      <c r="R191" s="149"/>
      <c r="S191" s="149"/>
      <c r="T191" s="149"/>
      <c r="U191" s="149"/>
      <c r="V191" s="149"/>
      <c r="W191" s="149"/>
      <c r="X191" s="149"/>
      <c r="Y191" s="149"/>
      <c r="Z191" s="149"/>
      <c r="AA191" s="149"/>
      <c r="AB191" s="149"/>
      <c r="AC191" s="149"/>
      <c r="AD191" s="149"/>
      <c r="AE191" s="149"/>
      <c r="AF191" s="149"/>
      <c r="AG191" s="149"/>
      <c r="AH191" s="149"/>
      <c r="AI191" s="149"/>
      <c r="AJ191" s="149"/>
      <c r="AK191" s="149"/>
      <c r="AL191" s="149"/>
      <c r="AM191" s="149"/>
      <c r="AN191" s="149"/>
      <c r="AO191" s="149"/>
      <c r="AP191" s="149"/>
      <c r="AQ191" s="149"/>
      <c r="AR191" s="149"/>
      <c r="AS191" s="149"/>
      <c r="AT191" s="149"/>
      <c r="AU191" s="149"/>
      <c r="AV191" s="149"/>
      <c r="AW191" s="149"/>
      <c r="AX191" s="149"/>
      <c r="AY191" s="149"/>
      <c r="AZ191" s="149"/>
      <c r="BA191" s="149"/>
      <c r="BB191" s="149"/>
      <c r="BC191" s="149"/>
      <c r="BD191" s="149"/>
      <c r="BE191" s="149"/>
      <c r="BF191" s="149"/>
      <c r="BG191" s="149"/>
      <c r="BH191" s="149"/>
      <c r="BI191" s="149"/>
      <c r="BJ191" s="149"/>
      <c r="BK191" s="149"/>
    </row>
    <row r="192" spans="1:63" x14ac:dyDescent="0.2">
      <c r="A192" s="65"/>
      <c r="B192" s="7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149"/>
      <c r="N192" s="149"/>
      <c r="O192" s="149"/>
      <c r="P192" s="149"/>
      <c r="Q192" s="149"/>
      <c r="R192" s="149"/>
      <c r="S192" s="149"/>
      <c r="T192" s="149"/>
      <c r="U192" s="149"/>
      <c r="V192" s="149"/>
      <c r="W192" s="149"/>
      <c r="X192" s="149"/>
      <c r="Y192" s="149"/>
      <c r="Z192" s="149"/>
      <c r="AA192" s="149"/>
      <c r="AB192" s="149"/>
      <c r="AC192" s="149"/>
      <c r="AD192" s="149"/>
      <c r="AE192" s="149"/>
      <c r="AF192" s="149"/>
      <c r="AG192" s="149"/>
      <c r="AH192" s="149"/>
      <c r="AI192" s="149"/>
      <c r="AJ192" s="149"/>
      <c r="AK192" s="149"/>
      <c r="AL192" s="149"/>
      <c r="AM192" s="149"/>
      <c r="AN192" s="149"/>
      <c r="AO192" s="149"/>
      <c r="AP192" s="149"/>
      <c r="AQ192" s="149"/>
      <c r="AR192" s="149"/>
      <c r="AS192" s="149"/>
      <c r="AT192" s="149"/>
      <c r="AU192" s="149"/>
      <c r="AV192" s="149"/>
      <c r="AW192" s="149"/>
      <c r="AX192" s="149"/>
      <c r="AY192" s="149"/>
      <c r="AZ192" s="149"/>
      <c r="BA192" s="149"/>
      <c r="BB192" s="149"/>
      <c r="BC192" s="149"/>
      <c r="BD192" s="149"/>
      <c r="BE192" s="149"/>
      <c r="BF192" s="149"/>
      <c r="BG192" s="149"/>
      <c r="BH192" s="149"/>
      <c r="BI192" s="149"/>
      <c r="BJ192" s="149"/>
      <c r="BK192" s="149"/>
    </row>
    <row r="193" spans="1:63" x14ac:dyDescent="0.2">
      <c r="A193" s="65"/>
      <c r="B193" s="7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149"/>
      <c r="N193" s="149"/>
      <c r="O193" s="149"/>
      <c r="P193" s="149"/>
      <c r="Q193" s="149"/>
      <c r="R193" s="149"/>
      <c r="S193" s="149"/>
      <c r="T193" s="149"/>
      <c r="U193" s="149"/>
      <c r="V193" s="149"/>
      <c r="W193" s="149"/>
      <c r="X193" s="149"/>
      <c r="Y193" s="149"/>
      <c r="Z193" s="149"/>
      <c r="AA193" s="149"/>
      <c r="AB193" s="149"/>
      <c r="AC193" s="149"/>
      <c r="AD193" s="149"/>
      <c r="AE193" s="149"/>
      <c r="AF193" s="149"/>
      <c r="AG193" s="149"/>
      <c r="AH193" s="149"/>
      <c r="AI193" s="149"/>
      <c r="AJ193" s="149"/>
      <c r="AK193" s="149"/>
      <c r="AL193" s="149"/>
      <c r="AM193" s="149"/>
      <c r="AN193" s="149"/>
      <c r="AO193" s="149"/>
      <c r="AP193" s="149"/>
      <c r="AQ193" s="149"/>
      <c r="AR193" s="149"/>
      <c r="AS193" s="149"/>
      <c r="AT193" s="149"/>
      <c r="AU193" s="149"/>
      <c r="AV193" s="149"/>
      <c r="AW193" s="149"/>
      <c r="AX193" s="149"/>
      <c r="AY193" s="149"/>
      <c r="AZ193" s="149"/>
      <c r="BA193" s="149"/>
      <c r="BB193" s="149"/>
      <c r="BC193" s="149"/>
      <c r="BD193" s="149"/>
      <c r="BE193" s="149"/>
      <c r="BF193" s="149"/>
      <c r="BG193" s="149"/>
      <c r="BH193" s="149"/>
      <c r="BI193" s="149"/>
      <c r="BJ193" s="149"/>
      <c r="BK193" s="149"/>
    </row>
    <row r="194" spans="1:63" x14ac:dyDescent="0.2">
      <c r="A194" s="65"/>
      <c r="B194" s="7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149"/>
      <c r="N194" s="149"/>
      <c r="O194" s="149"/>
      <c r="P194" s="149"/>
      <c r="Q194" s="149"/>
      <c r="R194" s="149"/>
      <c r="S194" s="149"/>
      <c r="T194" s="149"/>
      <c r="U194" s="149"/>
      <c r="V194" s="149"/>
      <c r="W194" s="149"/>
      <c r="X194" s="149"/>
      <c r="Y194" s="149"/>
      <c r="Z194" s="149"/>
      <c r="AA194" s="149"/>
      <c r="AB194" s="149"/>
      <c r="AC194" s="149"/>
      <c r="AD194" s="149"/>
      <c r="AE194" s="149"/>
      <c r="AF194" s="149"/>
      <c r="AG194" s="149"/>
      <c r="AH194" s="149"/>
      <c r="AI194" s="149"/>
      <c r="AJ194" s="149"/>
      <c r="AK194" s="149"/>
      <c r="AL194" s="149"/>
      <c r="AM194" s="149"/>
      <c r="AN194" s="149"/>
      <c r="AO194" s="149"/>
      <c r="AP194" s="149"/>
      <c r="AQ194" s="149"/>
      <c r="AR194" s="149"/>
      <c r="AS194" s="149"/>
      <c r="AT194" s="149"/>
      <c r="AU194" s="149"/>
      <c r="AV194" s="149"/>
      <c r="AW194" s="149"/>
      <c r="AX194" s="149"/>
      <c r="AY194" s="149"/>
      <c r="AZ194" s="149"/>
      <c r="BA194" s="149"/>
      <c r="BB194" s="149"/>
      <c r="BC194" s="149"/>
      <c r="BD194" s="149"/>
      <c r="BE194" s="149"/>
      <c r="BF194" s="149"/>
      <c r="BG194" s="149"/>
      <c r="BH194" s="149"/>
      <c r="BI194" s="149"/>
      <c r="BJ194" s="149"/>
      <c r="BK194" s="149"/>
    </row>
    <row r="195" spans="1:63" x14ac:dyDescent="0.2">
      <c r="A195" s="65"/>
      <c r="B195" s="7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149"/>
      <c r="N195" s="149"/>
      <c r="O195" s="149"/>
      <c r="P195" s="149"/>
      <c r="Q195" s="149"/>
      <c r="R195" s="149"/>
      <c r="S195" s="149"/>
      <c r="T195" s="149"/>
      <c r="U195" s="149"/>
      <c r="V195" s="149"/>
      <c r="W195" s="149"/>
      <c r="X195" s="149"/>
      <c r="Y195" s="149"/>
      <c r="Z195" s="149"/>
      <c r="AA195" s="149"/>
      <c r="AB195" s="149"/>
      <c r="AC195" s="149"/>
      <c r="AD195" s="149"/>
      <c r="AE195" s="149"/>
      <c r="AF195" s="149"/>
      <c r="AG195" s="149"/>
      <c r="AH195" s="149"/>
      <c r="AI195" s="149"/>
      <c r="AJ195" s="149"/>
      <c r="AK195" s="149"/>
      <c r="AL195" s="149"/>
      <c r="AM195" s="149"/>
      <c r="AN195" s="149"/>
      <c r="AO195" s="149"/>
      <c r="AP195" s="149"/>
      <c r="AQ195" s="149"/>
      <c r="AR195" s="149"/>
      <c r="AS195" s="149"/>
      <c r="AT195" s="149"/>
      <c r="AU195" s="149"/>
      <c r="AV195" s="149"/>
      <c r="AW195" s="149"/>
      <c r="AX195" s="149"/>
      <c r="AY195" s="149"/>
      <c r="AZ195" s="149"/>
      <c r="BA195" s="149"/>
      <c r="BB195" s="149"/>
      <c r="BC195" s="149"/>
      <c r="BD195" s="149"/>
      <c r="BE195" s="149"/>
      <c r="BF195" s="149"/>
      <c r="BG195" s="149"/>
      <c r="BH195" s="149"/>
      <c r="BI195" s="149"/>
      <c r="BJ195" s="149"/>
      <c r="BK195" s="149"/>
    </row>
    <row r="196" spans="1:63" x14ac:dyDescent="0.2">
      <c r="A196" s="65"/>
      <c r="B196" s="7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149"/>
      <c r="N196" s="149"/>
      <c r="O196" s="149"/>
      <c r="P196" s="149"/>
      <c r="Q196" s="149"/>
      <c r="R196" s="149"/>
      <c r="S196" s="149"/>
      <c r="T196" s="149"/>
      <c r="U196" s="149"/>
      <c r="V196" s="149"/>
      <c r="W196" s="149"/>
      <c r="X196" s="149"/>
      <c r="Y196" s="149"/>
      <c r="Z196" s="149"/>
      <c r="AA196" s="149"/>
      <c r="AB196" s="149"/>
      <c r="AC196" s="149"/>
      <c r="AD196" s="149"/>
      <c r="AE196" s="149"/>
      <c r="AF196" s="149"/>
      <c r="AG196" s="149"/>
      <c r="AH196" s="149"/>
      <c r="AI196" s="149"/>
      <c r="AJ196" s="149"/>
      <c r="AK196" s="149"/>
      <c r="AL196" s="149"/>
      <c r="AM196" s="149"/>
      <c r="AN196" s="149"/>
      <c r="AO196" s="149"/>
      <c r="AP196" s="149"/>
      <c r="AQ196" s="149"/>
      <c r="AR196" s="149"/>
      <c r="AS196" s="149"/>
      <c r="AT196" s="149"/>
      <c r="AU196" s="149"/>
      <c r="AV196" s="149"/>
      <c r="AW196" s="149"/>
      <c r="AX196" s="149"/>
      <c r="AY196" s="149"/>
      <c r="AZ196" s="149"/>
      <c r="BA196" s="149"/>
      <c r="BB196" s="149"/>
      <c r="BC196" s="149"/>
      <c r="BD196" s="149"/>
      <c r="BE196" s="149"/>
      <c r="BF196" s="149"/>
      <c r="BG196" s="149"/>
      <c r="BH196" s="149"/>
      <c r="BI196" s="149"/>
      <c r="BJ196" s="149"/>
      <c r="BK196" s="149"/>
    </row>
    <row r="197" spans="1:63" x14ac:dyDescent="0.2">
      <c r="A197" s="65"/>
      <c r="B197" s="7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149"/>
      <c r="N197" s="149"/>
      <c r="O197" s="149"/>
      <c r="P197" s="149"/>
      <c r="Q197" s="149"/>
      <c r="R197" s="149"/>
      <c r="S197" s="149"/>
      <c r="T197" s="149"/>
      <c r="U197" s="149"/>
      <c r="V197" s="149"/>
      <c r="W197" s="149"/>
      <c r="X197" s="149"/>
      <c r="Y197" s="149"/>
      <c r="Z197" s="149"/>
      <c r="AA197" s="149"/>
      <c r="AB197" s="149"/>
      <c r="AC197" s="149"/>
      <c r="AD197" s="149"/>
      <c r="AE197" s="149"/>
      <c r="AF197" s="149"/>
      <c r="AG197" s="149"/>
      <c r="AH197" s="149"/>
      <c r="AI197" s="149"/>
      <c r="AJ197" s="149"/>
      <c r="AK197" s="149"/>
      <c r="AL197" s="149"/>
      <c r="AM197" s="149"/>
      <c r="AN197" s="149"/>
      <c r="AO197" s="149"/>
      <c r="AP197" s="149"/>
      <c r="AQ197" s="149"/>
      <c r="AR197" s="149"/>
      <c r="AS197" s="149"/>
      <c r="AT197" s="149"/>
      <c r="AU197" s="149"/>
      <c r="AV197" s="149"/>
      <c r="AW197" s="149"/>
      <c r="AX197" s="149"/>
      <c r="AY197" s="149"/>
      <c r="AZ197" s="149"/>
      <c r="BA197" s="149"/>
      <c r="BB197" s="149"/>
      <c r="BC197" s="149"/>
      <c r="BD197" s="149"/>
      <c r="BE197" s="149"/>
      <c r="BF197" s="149"/>
      <c r="BG197" s="149"/>
      <c r="BH197" s="149"/>
      <c r="BI197" s="149"/>
      <c r="BJ197" s="149"/>
      <c r="BK197" s="149"/>
    </row>
    <row r="198" spans="1:63" x14ac:dyDescent="0.2">
      <c r="A198" s="65"/>
      <c r="B198" s="7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149"/>
      <c r="N198" s="149"/>
      <c r="O198" s="149"/>
      <c r="P198" s="149"/>
      <c r="Q198" s="149"/>
      <c r="R198" s="149"/>
      <c r="S198" s="149"/>
      <c r="T198" s="149"/>
      <c r="U198" s="149"/>
      <c r="V198" s="149"/>
      <c r="W198" s="149"/>
      <c r="X198" s="149"/>
      <c r="Y198" s="149"/>
      <c r="Z198" s="149"/>
      <c r="AA198" s="149"/>
      <c r="AB198" s="149"/>
      <c r="AC198" s="149"/>
      <c r="AD198" s="149"/>
      <c r="AE198" s="149"/>
      <c r="AF198" s="149"/>
      <c r="AG198" s="149"/>
      <c r="AH198" s="149"/>
      <c r="AI198" s="149"/>
      <c r="AJ198" s="149"/>
      <c r="AK198" s="149"/>
      <c r="AL198" s="149"/>
      <c r="AM198" s="149"/>
      <c r="AN198" s="149"/>
      <c r="AO198" s="149"/>
      <c r="AP198" s="149"/>
      <c r="AQ198" s="149"/>
      <c r="AR198" s="149"/>
      <c r="AS198" s="149"/>
      <c r="AT198" s="149"/>
      <c r="AU198" s="149"/>
      <c r="AV198" s="149"/>
      <c r="AW198" s="149"/>
      <c r="AX198" s="149"/>
      <c r="AY198" s="149"/>
      <c r="AZ198" s="149"/>
      <c r="BA198" s="149"/>
      <c r="BB198" s="149"/>
      <c r="BC198" s="149"/>
      <c r="BD198" s="149"/>
      <c r="BE198" s="149"/>
      <c r="BF198" s="149"/>
      <c r="BG198" s="149"/>
      <c r="BH198" s="149"/>
      <c r="BI198" s="149"/>
      <c r="BJ198" s="149"/>
      <c r="BK198" s="149"/>
    </row>
    <row r="199" spans="1:63" x14ac:dyDescent="0.2">
      <c r="A199" s="65"/>
      <c r="B199" s="7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149"/>
      <c r="N199" s="149"/>
      <c r="O199" s="149"/>
      <c r="P199" s="149"/>
      <c r="Q199" s="149"/>
      <c r="R199" s="149"/>
      <c r="S199" s="149"/>
      <c r="T199" s="149"/>
      <c r="U199" s="149"/>
      <c r="V199" s="149"/>
      <c r="W199" s="149"/>
      <c r="X199" s="149"/>
      <c r="Y199" s="149"/>
      <c r="Z199" s="149"/>
      <c r="AA199" s="149"/>
      <c r="AB199" s="149"/>
      <c r="AC199" s="149"/>
      <c r="AD199" s="149"/>
      <c r="AE199" s="149"/>
      <c r="AF199" s="149"/>
      <c r="AG199" s="149"/>
      <c r="AH199" s="149"/>
      <c r="AI199" s="149"/>
      <c r="AJ199" s="149"/>
      <c r="AK199" s="149"/>
      <c r="AL199" s="149"/>
      <c r="AM199" s="149"/>
      <c r="AN199" s="149"/>
      <c r="AO199" s="149"/>
      <c r="AP199" s="149"/>
      <c r="AQ199" s="149"/>
      <c r="AR199" s="149"/>
      <c r="AS199" s="149"/>
      <c r="AT199" s="149"/>
      <c r="AU199" s="149"/>
      <c r="AV199" s="149"/>
      <c r="AW199" s="149"/>
      <c r="AX199" s="149"/>
      <c r="AY199" s="149"/>
      <c r="AZ199" s="149"/>
      <c r="BA199" s="149"/>
      <c r="BB199" s="149"/>
      <c r="BC199" s="149"/>
      <c r="BD199" s="149"/>
      <c r="BE199" s="149"/>
      <c r="BF199" s="149"/>
      <c r="BG199" s="149"/>
      <c r="BH199" s="149"/>
      <c r="BI199" s="149"/>
      <c r="BJ199" s="149"/>
      <c r="BK199" s="149"/>
    </row>
    <row r="200" spans="1:63" x14ac:dyDescent="0.2">
      <c r="A200" s="65"/>
      <c r="B200" s="7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149"/>
      <c r="N200" s="149"/>
      <c r="O200" s="149"/>
      <c r="P200" s="149"/>
      <c r="Q200" s="149"/>
      <c r="R200" s="149"/>
      <c r="S200" s="149"/>
      <c r="T200" s="149"/>
      <c r="U200" s="149"/>
      <c r="V200" s="149"/>
      <c r="W200" s="149"/>
      <c r="X200" s="149"/>
      <c r="Y200" s="149"/>
      <c r="Z200" s="149"/>
      <c r="AA200" s="149"/>
      <c r="AB200" s="149"/>
      <c r="AC200" s="149"/>
      <c r="AD200" s="149"/>
      <c r="AE200" s="149"/>
      <c r="AF200" s="149"/>
      <c r="AG200" s="149"/>
      <c r="AH200" s="149"/>
      <c r="AI200" s="149"/>
      <c r="AJ200" s="149"/>
      <c r="AK200" s="149"/>
      <c r="AL200" s="149"/>
      <c r="AM200" s="149"/>
      <c r="AN200" s="149"/>
      <c r="AO200" s="149"/>
      <c r="AP200" s="149"/>
      <c r="AQ200" s="149"/>
      <c r="AR200" s="149"/>
      <c r="AS200" s="149"/>
      <c r="AT200" s="149"/>
      <c r="AU200" s="149"/>
      <c r="AV200" s="149"/>
      <c r="AW200" s="149"/>
      <c r="AX200" s="149"/>
      <c r="AY200" s="149"/>
      <c r="AZ200" s="149"/>
      <c r="BA200" s="149"/>
      <c r="BB200" s="149"/>
      <c r="BC200" s="149"/>
      <c r="BD200" s="149"/>
      <c r="BE200" s="149"/>
      <c r="BF200" s="149"/>
      <c r="BG200" s="149"/>
      <c r="BH200" s="149"/>
      <c r="BI200" s="149"/>
      <c r="BJ200" s="149"/>
      <c r="BK200" s="149"/>
    </row>
    <row r="201" spans="1:63" x14ac:dyDescent="0.2">
      <c r="A201" s="65"/>
      <c r="B201" s="7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149"/>
      <c r="N201" s="149"/>
      <c r="O201" s="149"/>
      <c r="P201" s="149"/>
      <c r="Q201" s="149"/>
      <c r="R201" s="149"/>
      <c r="S201" s="149"/>
      <c r="T201" s="149"/>
      <c r="U201" s="149"/>
      <c r="V201" s="149"/>
      <c r="W201" s="149"/>
      <c r="X201" s="149"/>
      <c r="Y201" s="149"/>
      <c r="Z201" s="149"/>
      <c r="AA201" s="149"/>
      <c r="AB201" s="149"/>
      <c r="AC201" s="149"/>
      <c r="AD201" s="149"/>
      <c r="AE201" s="149"/>
      <c r="AF201" s="149"/>
      <c r="AG201" s="149"/>
      <c r="AH201" s="149"/>
      <c r="AI201" s="149"/>
      <c r="AJ201" s="149"/>
      <c r="AK201" s="149"/>
      <c r="AL201" s="149"/>
      <c r="AM201" s="149"/>
      <c r="AN201" s="149"/>
      <c r="AO201" s="149"/>
      <c r="AP201" s="149"/>
      <c r="AQ201" s="149"/>
      <c r="AR201" s="149"/>
      <c r="AS201" s="149"/>
      <c r="AT201" s="149"/>
      <c r="AU201" s="149"/>
      <c r="AV201" s="149"/>
      <c r="AW201" s="149"/>
      <c r="AX201" s="149"/>
      <c r="AY201" s="149"/>
      <c r="AZ201" s="149"/>
      <c r="BA201" s="149"/>
      <c r="BB201" s="149"/>
      <c r="BC201" s="149"/>
      <c r="BD201" s="149"/>
      <c r="BE201" s="149"/>
      <c r="BF201" s="149"/>
      <c r="BG201" s="149"/>
      <c r="BH201" s="149"/>
      <c r="BI201" s="149"/>
      <c r="BJ201" s="149"/>
      <c r="BK201" s="149"/>
    </row>
    <row r="202" spans="1:63" x14ac:dyDescent="0.2">
      <c r="A202" s="65"/>
      <c r="B202" s="7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149"/>
      <c r="N202" s="149"/>
      <c r="O202" s="149"/>
      <c r="P202" s="149"/>
      <c r="Q202" s="149"/>
      <c r="R202" s="149"/>
      <c r="S202" s="149"/>
      <c r="T202" s="149"/>
      <c r="U202" s="149"/>
      <c r="V202" s="149"/>
      <c r="W202" s="149"/>
      <c r="X202" s="149"/>
      <c r="Y202" s="149"/>
      <c r="Z202" s="149"/>
      <c r="AA202" s="149"/>
      <c r="AB202" s="149"/>
      <c r="AC202" s="149"/>
      <c r="AD202" s="149"/>
      <c r="AE202" s="149"/>
      <c r="AF202" s="149"/>
      <c r="AG202" s="149"/>
      <c r="AH202" s="149"/>
      <c r="AI202" s="149"/>
      <c r="AJ202" s="149"/>
      <c r="AK202" s="149"/>
      <c r="AL202" s="149"/>
      <c r="AM202" s="149"/>
      <c r="AN202" s="149"/>
      <c r="AO202" s="149"/>
      <c r="AP202" s="149"/>
      <c r="AQ202" s="149"/>
      <c r="AR202" s="149"/>
      <c r="AS202" s="149"/>
      <c r="AT202" s="149"/>
      <c r="AU202" s="149"/>
      <c r="AV202" s="149"/>
      <c r="AW202" s="149"/>
      <c r="AX202" s="149"/>
      <c r="AY202" s="149"/>
      <c r="AZ202" s="149"/>
      <c r="BA202" s="149"/>
      <c r="BB202" s="149"/>
      <c r="BC202" s="149"/>
      <c r="BD202" s="149"/>
      <c r="BE202" s="149"/>
      <c r="BF202" s="149"/>
      <c r="BG202" s="149"/>
      <c r="BH202" s="149"/>
      <c r="BI202" s="149"/>
      <c r="BJ202" s="149"/>
      <c r="BK202" s="149"/>
    </row>
    <row r="203" spans="1:63" x14ac:dyDescent="0.2">
      <c r="A203" s="65"/>
      <c r="B203" s="7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149"/>
      <c r="N203" s="149"/>
      <c r="O203" s="149"/>
      <c r="P203" s="149"/>
      <c r="Q203" s="149"/>
      <c r="R203" s="149"/>
      <c r="S203" s="149"/>
      <c r="T203" s="149"/>
      <c r="U203" s="149"/>
      <c r="V203" s="149"/>
      <c r="W203" s="149"/>
      <c r="X203" s="149"/>
      <c r="Y203" s="149"/>
      <c r="Z203" s="149"/>
      <c r="AA203" s="149"/>
      <c r="AB203" s="149"/>
      <c r="AC203" s="149"/>
      <c r="AD203" s="149"/>
      <c r="AE203" s="149"/>
      <c r="AF203" s="149"/>
      <c r="AG203" s="149"/>
      <c r="AH203" s="149"/>
      <c r="AI203" s="149"/>
      <c r="AJ203" s="149"/>
      <c r="AK203" s="149"/>
      <c r="AL203" s="149"/>
      <c r="AM203" s="149"/>
      <c r="AN203" s="149"/>
      <c r="AO203" s="149"/>
      <c r="AP203" s="149"/>
      <c r="AQ203" s="149"/>
      <c r="AR203" s="149"/>
      <c r="AS203" s="149"/>
      <c r="AT203" s="149"/>
      <c r="AU203" s="149"/>
      <c r="AV203" s="149"/>
      <c r="AW203" s="149"/>
      <c r="AX203" s="149"/>
      <c r="AY203" s="149"/>
      <c r="AZ203" s="149"/>
      <c r="BA203" s="149"/>
      <c r="BB203" s="149"/>
      <c r="BC203" s="149"/>
      <c r="BD203" s="149"/>
      <c r="BE203" s="149"/>
      <c r="BF203" s="149"/>
      <c r="BG203" s="149"/>
      <c r="BH203" s="149"/>
      <c r="BI203" s="149"/>
      <c r="BJ203" s="149"/>
      <c r="BK203" s="149"/>
    </row>
    <row r="204" spans="1:63" x14ac:dyDescent="0.2">
      <c r="A204" s="65"/>
      <c r="B204" s="7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149"/>
      <c r="N204" s="149"/>
      <c r="O204" s="149"/>
      <c r="P204" s="149"/>
      <c r="Q204" s="149"/>
      <c r="R204" s="149"/>
      <c r="S204" s="149"/>
      <c r="T204" s="149"/>
      <c r="U204" s="149"/>
      <c r="V204" s="149"/>
      <c r="W204" s="149"/>
      <c r="X204" s="149"/>
      <c r="Y204" s="149"/>
      <c r="Z204" s="149"/>
      <c r="AA204" s="149"/>
      <c r="AB204" s="149"/>
      <c r="AC204" s="149"/>
      <c r="AD204" s="149"/>
      <c r="AE204" s="149"/>
      <c r="AF204" s="149"/>
      <c r="AG204" s="149"/>
      <c r="AH204" s="149"/>
      <c r="AI204" s="149"/>
      <c r="AJ204" s="149"/>
      <c r="AK204" s="149"/>
      <c r="AL204" s="149"/>
      <c r="AM204" s="149"/>
      <c r="AN204" s="149"/>
      <c r="AO204" s="149"/>
      <c r="AP204" s="149"/>
      <c r="AQ204" s="149"/>
      <c r="AR204" s="149"/>
      <c r="AS204" s="149"/>
      <c r="AT204" s="149"/>
      <c r="AU204" s="149"/>
      <c r="AV204" s="149"/>
      <c r="AW204" s="149"/>
      <c r="AX204" s="149"/>
      <c r="AY204" s="149"/>
      <c r="AZ204" s="149"/>
      <c r="BA204" s="149"/>
      <c r="BB204" s="149"/>
      <c r="BC204" s="149"/>
      <c r="BD204" s="149"/>
      <c r="BE204" s="149"/>
      <c r="BF204" s="149"/>
      <c r="BG204" s="149"/>
      <c r="BH204" s="149"/>
      <c r="BI204" s="149"/>
      <c r="BJ204" s="149"/>
      <c r="BK204" s="149"/>
    </row>
    <row r="205" spans="1:63" x14ac:dyDescent="0.2">
      <c r="A205" s="65"/>
      <c r="B205" s="7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149"/>
      <c r="N205" s="149"/>
      <c r="O205" s="149"/>
      <c r="P205" s="149"/>
      <c r="Q205" s="149"/>
      <c r="R205" s="149"/>
      <c r="S205" s="149"/>
      <c r="T205" s="149"/>
      <c r="U205" s="149"/>
      <c r="V205" s="149"/>
      <c r="W205" s="149"/>
      <c r="X205" s="149"/>
      <c r="Y205" s="149"/>
      <c r="Z205" s="149"/>
      <c r="AA205" s="149"/>
      <c r="AB205" s="149"/>
      <c r="AC205" s="149"/>
      <c r="AD205" s="149"/>
      <c r="AE205" s="149"/>
      <c r="AF205" s="149"/>
      <c r="AG205" s="149"/>
      <c r="AH205" s="149"/>
      <c r="AI205" s="149"/>
      <c r="AJ205" s="149"/>
      <c r="AK205" s="149"/>
      <c r="AL205" s="149"/>
      <c r="AM205" s="149"/>
      <c r="AN205" s="149"/>
      <c r="AO205" s="149"/>
      <c r="AP205" s="149"/>
      <c r="AQ205" s="149"/>
      <c r="AR205" s="149"/>
      <c r="AS205" s="149"/>
      <c r="AT205" s="149"/>
      <c r="AU205" s="149"/>
      <c r="AV205" s="149"/>
      <c r="AW205" s="149"/>
      <c r="AX205" s="149"/>
      <c r="AY205" s="149"/>
      <c r="AZ205" s="149"/>
      <c r="BA205" s="149"/>
      <c r="BB205" s="149"/>
      <c r="BC205" s="149"/>
      <c r="BD205" s="149"/>
      <c r="BE205" s="149"/>
      <c r="BF205" s="149"/>
      <c r="BG205" s="149"/>
      <c r="BH205" s="149"/>
      <c r="BI205" s="149"/>
      <c r="BJ205" s="149"/>
      <c r="BK205" s="149"/>
    </row>
    <row r="206" spans="1:63" x14ac:dyDescent="0.2">
      <c r="A206" s="65"/>
      <c r="B206" s="7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149"/>
      <c r="N206" s="149"/>
      <c r="O206" s="149"/>
      <c r="P206" s="149"/>
      <c r="Q206" s="149"/>
      <c r="R206" s="149"/>
      <c r="S206" s="149"/>
      <c r="T206" s="149"/>
      <c r="U206" s="149"/>
      <c r="V206" s="149"/>
      <c r="W206" s="149"/>
      <c r="X206" s="149"/>
      <c r="Y206" s="149"/>
      <c r="Z206" s="149"/>
      <c r="AA206" s="149"/>
      <c r="AB206" s="149"/>
      <c r="AC206" s="149"/>
      <c r="AD206" s="149"/>
      <c r="AE206" s="149"/>
      <c r="AF206" s="149"/>
      <c r="AG206" s="149"/>
      <c r="AH206" s="149"/>
      <c r="AI206" s="149"/>
      <c r="AJ206" s="149"/>
      <c r="AK206" s="149"/>
      <c r="AL206" s="149"/>
      <c r="AM206" s="149"/>
      <c r="AN206" s="149"/>
      <c r="AO206" s="149"/>
      <c r="AP206" s="149"/>
      <c r="AQ206" s="149"/>
      <c r="AR206" s="149"/>
      <c r="AS206" s="149"/>
      <c r="AT206" s="149"/>
      <c r="AU206" s="149"/>
      <c r="AV206" s="149"/>
      <c r="AW206" s="149"/>
      <c r="AX206" s="149"/>
      <c r="AY206" s="149"/>
      <c r="AZ206" s="149"/>
      <c r="BA206" s="149"/>
      <c r="BB206" s="149"/>
      <c r="BC206" s="149"/>
      <c r="BD206" s="149"/>
      <c r="BE206" s="149"/>
      <c r="BF206" s="149"/>
      <c r="BG206" s="149"/>
      <c r="BH206" s="149"/>
      <c r="BI206" s="149"/>
      <c r="BJ206" s="149"/>
      <c r="BK206" s="149"/>
    </row>
    <row r="207" spans="1:63" x14ac:dyDescent="0.2">
      <c r="A207" s="65"/>
      <c r="B207" s="7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149"/>
      <c r="N207" s="149"/>
      <c r="O207" s="149"/>
      <c r="P207" s="149"/>
      <c r="Q207" s="149"/>
      <c r="R207" s="149"/>
      <c r="S207" s="149"/>
      <c r="T207" s="149"/>
      <c r="U207" s="149"/>
      <c r="V207" s="149"/>
      <c r="W207" s="149"/>
      <c r="X207" s="149"/>
      <c r="Y207" s="149"/>
      <c r="Z207" s="149"/>
      <c r="AA207" s="149"/>
      <c r="AB207" s="149"/>
      <c r="AC207" s="149"/>
      <c r="AD207" s="149"/>
      <c r="AE207" s="149"/>
      <c r="AF207" s="149"/>
      <c r="AG207" s="149"/>
      <c r="AH207" s="149"/>
      <c r="AI207" s="149"/>
      <c r="AJ207" s="149"/>
      <c r="AK207" s="149"/>
      <c r="AL207" s="149"/>
      <c r="AM207" s="149"/>
      <c r="AN207" s="149"/>
      <c r="AO207" s="149"/>
      <c r="AP207" s="149"/>
      <c r="AQ207" s="149"/>
      <c r="AR207" s="149"/>
      <c r="AS207" s="149"/>
      <c r="AT207" s="149"/>
      <c r="AU207" s="149"/>
      <c r="AV207" s="149"/>
      <c r="AW207" s="149"/>
      <c r="AX207" s="149"/>
      <c r="AY207" s="149"/>
      <c r="AZ207" s="149"/>
      <c r="BA207" s="149"/>
      <c r="BB207" s="149"/>
      <c r="BC207" s="149"/>
      <c r="BD207" s="149"/>
      <c r="BE207" s="149"/>
      <c r="BF207" s="149"/>
      <c r="BG207" s="149"/>
      <c r="BH207" s="149"/>
      <c r="BI207" s="149"/>
      <c r="BJ207" s="149"/>
      <c r="BK207" s="149"/>
    </row>
    <row r="208" spans="1:63" x14ac:dyDescent="0.2">
      <c r="A208" s="65"/>
      <c r="B208" s="7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149"/>
      <c r="N208" s="149"/>
      <c r="O208" s="149"/>
      <c r="P208" s="149"/>
      <c r="Q208" s="149"/>
      <c r="R208" s="149"/>
      <c r="S208" s="149"/>
      <c r="T208" s="149"/>
      <c r="U208" s="149"/>
      <c r="V208" s="149"/>
      <c r="W208" s="149"/>
      <c r="X208" s="149"/>
      <c r="Y208" s="149"/>
      <c r="Z208" s="149"/>
      <c r="AA208" s="149"/>
      <c r="AB208" s="149"/>
      <c r="AC208" s="149"/>
      <c r="AD208" s="149"/>
      <c r="AE208" s="149"/>
      <c r="AF208" s="149"/>
      <c r="AG208" s="149"/>
      <c r="AH208" s="149"/>
      <c r="AI208" s="149"/>
      <c r="AJ208" s="149"/>
      <c r="AK208" s="149"/>
      <c r="AL208" s="149"/>
      <c r="AM208" s="149"/>
      <c r="AN208" s="149"/>
      <c r="AO208" s="149"/>
      <c r="AP208" s="149"/>
      <c r="AQ208" s="149"/>
      <c r="AR208" s="149"/>
      <c r="AS208" s="149"/>
      <c r="AT208" s="149"/>
      <c r="AU208" s="149"/>
      <c r="AV208" s="149"/>
      <c r="AW208" s="149"/>
      <c r="AX208" s="149"/>
      <c r="AY208" s="149"/>
      <c r="AZ208" s="149"/>
      <c r="BA208" s="149"/>
      <c r="BB208" s="149"/>
      <c r="BC208" s="149"/>
      <c r="BD208" s="149"/>
      <c r="BE208" s="149"/>
      <c r="BF208" s="149"/>
      <c r="BG208" s="149"/>
      <c r="BH208" s="149"/>
      <c r="BI208" s="149"/>
      <c r="BJ208" s="149"/>
      <c r="BK208" s="149"/>
    </row>
    <row r="209" spans="1:63" x14ac:dyDescent="0.2">
      <c r="A209" s="65"/>
      <c r="B209" s="7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149"/>
      <c r="N209" s="149"/>
      <c r="O209" s="149"/>
      <c r="P209" s="149"/>
      <c r="Q209" s="149"/>
      <c r="R209" s="149"/>
      <c r="S209" s="149"/>
      <c r="T209" s="149"/>
      <c r="U209" s="149"/>
      <c r="V209" s="149"/>
      <c r="W209" s="149"/>
      <c r="X209" s="149"/>
      <c r="Y209" s="149"/>
      <c r="Z209" s="149"/>
      <c r="AA209" s="149"/>
      <c r="AB209" s="149"/>
      <c r="AC209" s="149"/>
      <c r="AD209" s="149"/>
      <c r="AE209" s="149"/>
      <c r="AF209" s="149"/>
      <c r="AG209" s="149"/>
      <c r="AH209" s="149"/>
      <c r="AI209" s="149"/>
      <c r="AJ209" s="149"/>
      <c r="AK209" s="149"/>
      <c r="AL209" s="149"/>
      <c r="AM209" s="149"/>
      <c r="AN209" s="149"/>
      <c r="AO209" s="149"/>
      <c r="AP209" s="149"/>
      <c r="AQ209" s="149"/>
      <c r="AR209" s="149"/>
      <c r="AS209" s="149"/>
      <c r="AT209" s="149"/>
      <c r="AU209" s="149"/>
      <c r="AV209" s="149"/>
      <c r="AW209" s="149"/>
      <c r="AX209" s="149"/>
      <c r="AY209" s="149"/>
      <c r="AZ209" s="149"/>
      <c r="BA209" s="149"/>
      <c r="BB209" s="149"/>
      <c r="BC209" s="149"/>
      <c r="BD209" s="149"/>
      <c r="BE209" s="149"/>
      <c r="BF209" s="149"/>
      <c r="BG209" s="149"/>
      <c r="BH209" s="149"/>
      <c r="BI209" s="149"/>
      <c r="BJ209" s="149"/>
      <c r="BK209" s="149"/>
    </row>
    <row r="210" spans="1:63" x14ac:dyDescent="0.2">
      <c r="A210" s="65"/>
      <c r="B210" s="7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149"/>
      <c r="N210" s="149"/>
      <c r="O210" s="149"/>
      <c r="P210" s="149"/>
      <c r="Q210" s="149"/>
      <c r="R210" s="149"/>
      <c r="S210" s="149"/>
      <c r="T210" s="149"/>
      <c r="U210" s="149"/>
      <c r="V210" s="149"/>
      <c r="W210" s="149"/>
      <c r="X210" s="149"/>
      <c r="Y210" s="149"/>
      <c r="Z210" s="149"/>
      <c r="AA210" s="149"/>
      <c r="AB210" s="149"/>
      <c r="AC210" s="149"/>
      <c r="AD210" s="149"/>
      <c r="AE210" s="149"/>
      <c r="AF210" s="149"/>
      <c r="AG210" s="149"/>
      <c r="AH210" s="149"/>
      <c r="AI210" s="149"/>
      <c r="AJ210" s="149"/>
      <c r="AK210" s="149"/>
      <c r="AL210" s="149"/>
      <c r="AM210" s="149"/>
      <c r="AN210" s="149"/>
      <c r="AO210" s="149"/>
      <c r="AP210" s="149"/>
      <c r="AQ210" s="149"/>
      <c r="AR210" s="149"/>
      <c r="AS210" s="149"/>
      <c r="AT210" s="149"/>
      <c r="AU210" s="149"/>
      <c r="AV210" s="149"/>
      <c r="AW210" s="149"/>
      <c r="AX210" s="149"/>
      <c r="AY210" s="149"/>
      <c r="AZ210" s="149"/>
      <c r="BA210" s="149"/>
      <c r="BB210" s="149"/>
      <c r="BC210" s="149"/>
      <c r="BD210" s="149"/>
      <c r="BE210" s="149"/>
      <c r="BF210" s="149"/>
      <c r="BG210" s="149"/>
      <c r="BH210" s="149"/>
      <c r="BI210" s="149"/>
      <c r="BJ210" s="149"/>
      <c r="BK210" s="149"/>
    </row>
    <row r="211" spans="1:63" x14ac:dyDescent="0.2">
      <c r="A211" s="65"/>
      <c r="B211" s="7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149"/>
      <c r="N211" s="149"/>
      <c r="O211" s="149"/>
      <c r="P211" s="149"/>
      <c r="Q211" s="149"/>
      <c r="R211" s="149"/>
      <c r="S211" s="149"/>
      <c r="T211" s="149"/>
      <c r="U211" s="149"/>
      <c r="V211" s="149"/>
      <c r="W211" s="149"/>
      <c r="X211" s="149"/>
      <c r="Y211" s="149"/>
      <c r="Z211" s="149"/>
      <c r="AA211" s="149"/>
      <c r="AB211" s="149"/>
      <c r="AC211" s="149"/>
      <c r="AD211" s="149"/>
      <c r="AE211" s="149"/>
      <c r="AF211" s="149"/>
      <c r="AG211" s="149"/>
      <c r="AH211" s="149"/>
      <c r="AI211" s="149"/>
      <c r="AJ211" s="149"/>
      <c r="AK211" s="149"/>
      <c r="AL211" s="149"/>
      <c r="AM211" s="149"/>
      <c r="AN211" s="149"/>
      <c r="AO211" s="149"/>
      <c r="AP211" s="149"/>
      <c r="AQ211" s="149"/>
      <c r="AR211" s="149"/>
      <c r="AS211" s="149"/>
      <c r="AT211" s="149"/>
      <c r="AU211" s="149"/>
      <c r="AV211" s="149"/>
      <c r="AW211" s="149"/>
      <c r="AX211" s="149"/>
      <c r="AY211" s="149"/>
      <c r="AZ211" s="149"/>
      <c r="BA211" s="149"/>
      <c r="BB211" s="149"/>
      <c r="BC211" s="149"/>
      <c r="BD211" s="149"/>
      <c r="BE211" s="149"/>
      <c r="BF211" s="149"/>
      <c r="BG211" s="149"/>
      <c r="BH211" s="149"/>
      <c r="BI211" s="149"/>
      <c r="BJ211" s="149"/>
      <c r="BK211" s="149"/>
    </row>
    <row r="212" spans="1:63" x14ac:dyDescent="0.2">
      <c r="A212" s="65"/>
      <c r="B212" s="7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149"/>
      <c r="N212" s="149"/>
      <c r="O212" s="149"/>
      <c r="P212" s="149"/>
      <c r="Q212" s="149"/>
      <c r="R212" s="149"/>
      <c r="S212" s="149"/>
      <c r="T212" s="149"/>
      <c r="U212" s="149"/>
      <c r="V212" s="149"/>
      <c r="W212" s="149"/>
      <c r="X212" s="149"/>
      <c r="Y212" s="149"/>
      <c r="Z212" s="149"/>
      <c r="AA212" s="149"/>
      <c r="AB212" s="149"/>
      <c r="AC212" s="149"/>
      <c r="AD212" s="149"/>
      <c r="AE212" s="149"/>
      <c r="AF212" s="149"/>
      <c r="AG212" s="149"/>
      <c r="AH212" s="149"/>
      <c r="AI212" s="149"/>
      <c r="AJ212" s="149"/>
      <c r="AK212" s="149"/>
      <c r="AL212" s="149"/>
      <c r="AM212" s="149"/>
      <c r="AN212" s="149"/>
      <c r="AO212" s="149"/>
      <c r="AP212" s="149"/>
      <c r="AQ212" s="149"/>
      <c r="AR212" s="149"/>
      <c r="AS212" s="149"/>
      <c r="AT212" s="149"/>
      <c r="AU212" s="149"/>
      <c r="AV212" s="149"/>
      <c r="AW212" s="149"/>
      <c r="AX212" s="149"/>
      <c r="AY212" s="149"/>
      <c r="AZ212" s="149"/>
      <c r="BA212" s="149"/>
      <c r="BB212" s="149"/>
      <c r="BC212" s="149"/>
      <c r="BD212" s="149"/>
      <c r="BE212" s="149"/>
      <c r="BF212" s="149"/>
      <c r="BG212" s="149"/>
      <c r="BH212" s="149"/>
      <c r="BI212" s="149"/>
      <c r="BJ212" s="149"/>
      <c r="BK212" s="149"/>
    </row>
    <row r="213" spans="1:63" x14ac:dyDescent="0.2">
      <c r="A213" s="65"/>
      <c r="B213" s="7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149"/>
      <c r="N213" s="149"/>
      <c r="O213" s="149"/>
      <c r="P213" s="149"/>
      <c r="Q213" s="149"/>
      <c r="R213" s="149"/>
      <c r="S213" s="149"/>
      <c r="T213" s="149"/>
      <c r="U213" s="149"/>
      <c r="V213" s="149"/>
      <c r="W213" s="149"/>
      <c r="X213" s="149"/>
      <c r="Y213" s="149"/>
      <c r="Z213" s="149"/>
      <c r="AA213" s="149"/>
      <c r="AB213" s="149"/>
      <c r="AC213" s="149"/>
      <c r="AD213" s="149"/>
      <c r="AE213" s="149"/>
      <c r="AF213" s="149"/>
      <c r="AG213" s="149"/>
      <c r="AH213" s="149"/>
      <c r="AI213" s="149"/>
      <c r="AJ213" s="149"/>
      <c r="AK213" s="149"/>
      <c r="AL213" s="149"/>
      <c r="AM213" s="149"/>
      <c r="AN213" s="149"/>
      <c r="AO213" s="149"/>
      <c r="AP213" s="149"/>
      <c r="AQ213" s="149"/>
      <c r="AR213" s="149"/>
      <c r="AS213" s="149"/>
      <c r="AT213" s="149"/>
      <c r="AU213" s="149"/>
      <c r="AV213" s="149"/>
      <c r="AW213" s="149"/>
      <c r="AX213" s="149"/>
      <c r="AY213" s="149"/>
      <c r="AZ213" s="149"/>
      <c r="BA213" s="149"/>
      <c r="BB213" s="149"/>
      <c r="BC213" s="149"/>
      <c r="BD213" s="149"/>
      <c r="BE213" s="149"/>
      <c r="BF213" s="149"/>
      <c r="BG213" s="149"/>
      <c r="BH213" s="149"/>
      <c r="BI213" s="149"/>
      <c r="BJ213" s="149"/>
      <c r="BK213" s="149"/>
    </row>
    <row r="214" spans="1:63" x14ac:dyDescent="0.2">
      <c r="A214" s="65"/>
      <c r="B214" s="7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149"/>
      <c r="N214" s="149"/>
      <c r="O214" s="149"/>
      <c r="P214" s="149"/>
      <c r="Q214" s="149"/>
      <c r="R214" s="149"/>
      <c r="S214" s="149"/>
      <c r="T214" s="149"/>
      <c r="U214" s="149"/>
      <c r="V214" s="149"/>
      <c r="W214" s="149"/>
      <c r="X214" s="149"/>
      <c r="Y214" s="149"/>
      <c r="Z214" s="149"/>
      <c r="AA214" s="149"/>
      <c r="AB214" s="149"/>
      <c r="AC214" s="149"/>
      <c r="AD214" s="149"/>
      <c r="AE214" s="149"/>
      <c r="AF214" s="149"/>
      <c r="AG214" s="149"/>
      <c r="AH214" s="149"/>
      <c r="AI214" s="149"/>
      <c r="AJ214" s="149"/>
      <c r="AK214" s="149"/>
      <c r="AL214" s="149"/>
      <c r="AM214" s="149"/>
      <c r="AN214" s="149"/>
      <c r="AO214" s="149"/>
      <c r="AP214" s="149"/>
      <c r="AQ214" s="149"/>
      <c r="AR214" s="149"/>
      <c r="AS214" s="149"/>
      <c r="AT214" s="149"/>
      <c r="AU214" s="149"/>
      <c r="AV214" s="149"/>
      <c r="AW214" s="149"/>
      <c r="AX214" s="149"/>
      <c r="AY214" s="149"/>
      <c r="AZ214" s="149"/>
      <c r="BA214" s="149"/>
      <c r="BB214" s="149"/>
      <c r="BC214" s="149"/>
      <c r="BD214" s="149"/>
      <c r="BE214" s="149"/>
      <c r="BF214" s="149"/>
      <c r="BG214" s="149"/>
      <c r="BH214" s="149"/>
      <c r="BI214" s="149"/>
      <c r="BJ214" s="149"/>
      <c r="BK214" s="149"/>
    </row>
    <row r="215" spans="1:63" x14ac:dyDescent="0.2">
      <c r="A215" s="65"/>
      <c r="B215" s="7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149"/>
      <c r="N215" s="149"/>
      <c r="O215" s="149"/>
      <c r="P215" s="149"/>
      <c r="Q215" s="149"/>
      <c r="R215" s="149"/>
      <c r="S215" s="149"/>
      <c r="T215" s="149"/>
      <c r="U215" s="149"/>
      <c r="V215" s="149"/>
      <c r="W215" s="149"/>
      <c r="X215" s="149"/>
      <c r="Y215" s="149"/>
      <c r="Z215" s="149"/>
      <c r="AA215" s="149"/>
      <c r="AB215" s="149"/>
      <c r="AC215" s="149"/>
      <c r="AD215" s="149"/>
      <c r="AE215" s="149"/>
      <c r="AF215" s="149"/>
      <c r="AG215" s="149"/>
      <c r="AH215" s="149"/>
      <c r="AI215" s="149"/>
      <c r="AJ215" s="149"/>
      <c r="AK215" s="149"/>
      <c r="AL215" s="149"/>
      <c r="AM215" s="149"/>
      <c r="AN215" s="149"/>
      <c r="AO215" s="149"/>
      <c r="AP215" s="149"/>
      <c r="AQ215" s="149"/>
      <c r="AR215" s="149"/>
      <c r="AS215" s="149"/>
      <c r="AT215" s="149"/>
      <c r="AU215" s="149"/>
      <c r="AV215" s="149"/>
      <c r="AW215" s="149"/>
      <c r="AX215" s="149"/>
      <c r="AY215" s="149"/>
      <c r="AZ215" s="149"/>
      <c r="BA215" s="149"/>
      <c r="BB215" s="149"/>
      <c r="BC215" s="149"/>
      <c r="BD215" s="149"/>
      <c r="BE215" s="149"/>
      <c r="BF215" s="149"/>
      <c r="BG215" s="149"/>
      <c r="BH215" s="149"/>
      <c r="BI215" s="149"/>
      <c r="BJ215" s="149"/>
      <c r="BK215" s="149"/>
    </row>
    <row r="216" spans="1:63" x14ac:dyDescent="0.2">
      <c r="A216" s="65"/>
      <c r="B216" s="7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149"/>
      <c r="N216" s="149"/>
      <c r="O216" s="149"/>
      <c r="P216" s="149"/>
      <c r="Q216" s="149"/>
      <c r="R216" s="149"/>
      <c r="S216" s="149"/>
      <c r="T216" s="149"/>
      <c r="U216" s="149"/>
      <c r="V216" s="149"/>
      <c r="W216" s="149"/>
      <c r="X216" s="149"/>
      <c r="Y216" s="149"/>
      <c r="Z216" s="149"/>
      <c r="AA216" s="149"/>
      <c r="AB216" s="149"/>
      <c r="AC216" s="149"/>
      <c r="AD216" s="149"/>
      <c r="AE216" s="149"/>
      <c r="AF216" s="149"/>
      <c r="AG216" s="149"/>
      <c r="AH216" s="149"/>
      <c r="AI216" s="149"/>
      <c r="AJ216" s="149"/>
      <c r="AK216" s="149"/>
      <c r="AL216" s="149"/>
      <c r="AM216" s="149"/>
      <c r="AN216" s="149"/>
      <c r="AO216" s="149"/>
      <c r="AP216" s="149"/>
      <c r="AQ216" s="149"/>
      <c r="AR216" s="149"/>
      <c r="AS216" s="149"/>
      <c r="AT216" s="149"/>
      <c r="AU216" s="149"/>
      <c r="AV216" s="149"/>
      <c r="AW216" s="149"/>
      <c r="AX216" s="149"/>
      <c r="AY216" s="149"/>
      <c r="AZ216" s="149"/>
      <c r="BA216" s="149"/>
      <c r="BB216" s="149"/>
      <c r="BC216" s="149"/>
      <c r="BD216" s="149"/>
      <c r="BE216" s="149"/>
      <c r="BF216" s="149"/>
      <c r="BG216" s="149"/>
      <c r="BH216" s="149"/>
      <c r="BI216" s="149"/>
      <c r="BJ216" s="149"/>
      <c r="BK216" s="149"/>
    </row>
    <row r="217" spans="1:63" x14ac:dyDescent="0.2">
      <c r="A217" s="65"/>
      <c r="B217" s="7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149"/>
      <c r="N217" s="149"/>
      <c r="O217" s="149"/>
      <c r="P217" s="149"/>
      <c r="Q217" s="149"/>
      <c r="R217" s="149"/>
      <c r="S217" s="149"/>
      <c r="T217" s="149"/>
      <c r="U217" s="149"/>
      <c r="V217" s="149"/>
      <c r="W217" s="149"/>
      <c r="X217" s="149"/>
      <c r="Y217" s="149"/>
      <c r="Z217" s="149"/>
      <c r="AA217" s="149"/>
      <c r="AB217" s="149"/>
      <c r="AC217" s="149"/>
      <c r="AD217" s="149"/>
      <c r="AE217" s="149"/>
      <c r="AF217" s="149"/>
      <c r="AG217" s="149"/>
      <c r="AH217" s="149"/>
      <c r="AI217" s="149"/>
      <c r="AJ217" s="149"/>
      <c r="AK217" s="149"/>
      <c r="AL217" s="149"/>
      <c r="AM217" s="149"/>
      <c r="AN217" s="149"/>
      <c r="AO217" s="149"/>
      <c r="AP217" s="149"/>
      <c r="AQ217" s="149"/>
      <c r="AR217" s="149"/>
      <c r="AS217" s="149"/>
      <c r="AT217" s="149"/>
      <c r="AU217" s="149"/>
      <c r="AV217" s="149"/>
      <c r="AW217" s="149"/>
      <c r="AX217" s="149"/>
      <c r="AY217" s="149"/>
      <c r="AZ217" s="149"/>
      <c r="BA217" s="149"/>
      <c r="BB217" s="149"/>
      <c r="BC217" s="149"/>
      <c r="BD217" s="149"/>
      <c r="BE217" s="149"/>
      <c r="BF217" s="149"/>
      <c r="BG217" s="149"/>
      <c r="BH217" s="149"/>
      <c r="BI217" s="149"/>
      <c r="BJ217" s="149"/>
      <c r="BK217" s="149"/>
    </row>
    <row r="218" spans="1:63" x14ac:dyDescent="0.2">
      <c r="A218" s="65"/>
      <c r="B218" s="7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149"/>
      <c r="N218" s="149"/>
      <c r="O218" s="149"/>
      <c r="P218" s="149"/>
      <c r="Q218" s="149"/>
      <c r="R218" s="149"/>
      <c r="S218" s="149"/>
      <c r="T218" s="149"/>
      <c r="U218" s="149"/>
      <c r="V218" s="149"/>
      <c r="W218" s="149"/>
      <c r="X218" s="149"/>
      <c r="Y218" s="149"/>
      <c r="Z218" s="149"/>
      <c r="AA218" s="149"/>
      <c r="AB218" s="149"/>
      <c r="AC218" s="149"/>
      <c r="AD218" s="149"/>
      <c r="AE218" s="149"/>
      <c r="AF218" s="149"/>
      <c r="AG218" s="149"/>
      <c r="AH218" s="149"/>
      <c r="AI218" s="149"/>
      <c r="AJ218" s="149"/>
      <c r="AK218" s="149"/>
      <c r="AL218" s="149"/>
      <c r="AM218" s="149"/>
      <c r="AN218" s="149"/>
      <c r="AO218" s="149"/>
      <c r="AP218" s="149"/>
      <c r="AQ218" s="149"/>
      <c r="AR218" s="149"/>
      <c r="AS218" s="149"/>
      <c r="AT218" s="149"/>
      <c r="AU218" s="149"/>
      <c r="AV218" s="149"/>
      <c r="AW218" s="149"/>
      <c r="AX218" s="149"/>
      <c r="AY218" s="149"/>
      <c r="AZ218" s="149"/>
      <c r="BA218" s="149"/>
      <c r="BB218" s="149"/>
      <c r="BC218" s="149"/>
      <c r="BD218" s="149"/>
      <c r="BE218" s="149"/>
      <c r="BF218" s="149"/>
      <c r="BG218" s="149"/>
      <c r="BH218" s="149"/>
      <c r="BI218" s="149"/>
      <c r="BJ218" s="149"/>
      <c r="BK218" s="149"/>
    </row>
    <row r="219" spans="1:63" x14ac:dyDescent="0.2">
      <c r="A219" s="65"/>
      <c r="B219" s="7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149"/>
      <c r="N219" s="149"/>
      <c r="O219" s="149"/>
      <c r="P219" s="149"/>
      <c r="Q219" s="149"/>
      <c r="R219" s="149"/>
      <c r="S219" s="149"/>
      <c r="T219" s="149"/>
      <c r="U219" s="149"/>
      <c r="V219" s="149"/>
      <c r="W219" s="149"/>
      <c r="X219" s="149"/>
      <c r="Y219" s="149"/>
      <c r="Z219" s="149"/>
      <c r="AA219" s="149"/>
      <c r="AB219" s="149"/>
      <c r="AC219" s="149"/>
      <c r="AD219" s="149"/>
      <c r="AE219" s="149"/>
      <c r="AF219" s="149"/>
      <c r="AG219" s="149"/>
      <c r="AH219" s="149"/>
      <c r="AI219" s="149"/>
      <c r="AJ219" s="149"/>
      <c r="AK219" s="149"/>
      <c r="AL219" s="149"/>
      <c r="AM219" s="149"/>
      <c r="AN219" s="149"/>
      <c r="AO219" s="149"/>
      <c r="AP219" s="149"/>
      <c r="AQ219" s="149"/>
      <c r="AR219" s="149"/>
      <c r="AS219" s="149"/>
      <c r="AT219" s="149"/>
      <c r="AU219" s="149"/>
      <c r="AV219" s="149"/>
      <c r="AW219" s="149"/>
      <c r="AX219" s="149"/>
      <c r="AY219" s="149"/>
      <c r="AZ219" s="149"/>
      <c r="BA219" s="149"/>
      <c r="BB219" s="149"/>
      <c r="BC219" s="149"/>
      <c r="BD219" s="149"/>
      <c r="BE219" s="149"/>
      <c r="BF219" s="149"/>
      <c r="BG219" s="149"/>
      <c r="BH219" s="149"/>
      <c r="BI219" s="149"/>
      <c r="BJ219" s="149"/>
      <c r="BK219" s="149"/>
    </row>
    <row r="220" spans="1:63" x14ac:dyDescent="0.2">
      <c r="A220" s="65"/>
      <c r="B220" s="7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149"/>
      <c r="N220" s="149"/>
      <c r="O220" s="149"/>
      <c r="P220" s="149"/>
      <c r="Q220" s="149"/>
      <c r="R220" s="149"/>
      <c r="S220" s="149"/>
      <c r="T220" s="149"/>
      <c r="U220" s="149"/>
      <c r="V220" s="149"/>
      <c r="W220" s="149"/>
      <c r="X220" s="149"/>
      <c r="Y220" s="149"/>
      <c r="Z220" s="149"/>
      <c r="AA220" s="149"/>
      <c r="AB220" s="149"/>
      <c r="AC220" s="149"/>
      <c r="AD220" s="149"/>
      <c r="AE220" s="149"/>
      <c r="AF220" s="149"/>
      <c r="AG220" s="149"/>
      <c r="AH220" s="149"/>
      <c r="AI220" s="149"/>
      <c r="AJ220" s="149"/>
      <c r="AK220" s="149"/>
      <c r="AL220" s="149"/>
      <c r="AM220" s="149"/>
      <c r="AN220" s="149"/>
      <c r="AO220" s="149"/>
      <c r="AP220" s="149"/>
      <c r="AQ220" s="149"/>
      <c r="AR220" s="149"/>
      <c r="AS220" s="149"/>
      <c r="AT220" s="149"/>
      <c r="AU220" s="149"/>
      <c r="AV220" s="149"/>
      <c r="AW220" s="149"/>
      <c r="AX220" s="149"/>
      <c r="AY220" s="149"/>
      <c r="AZ220" s="149"/>
      <c r="BA220" s="149"/>
      <c r="BB220" s="149"/>
      <c r="BC220" s="149"/>
      <c r="BD220" s="149"/>
      <c r="BE220" s="149"/>
      <c r="BF220" s="149"/>
      <c r="BG220" s="149"/>
      <c r="BH220" s="149"/>
      <c r="BI220" s="149"/>
      <c r="BJ220" s="149"/>
      <c r="BK220" s="149"/>
    </row>
    <row r="221" spans="1:63" x14ac:dyDescent="0.2">
      <c r="A221" s="65"/>
      <c r="B221" s="7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149"/>
      <c r="N221" s="149"/>
      <c r="O221" s="149"/>
      <c r="P221" s="149"/>
      <c r="Q221" s="149"/>
      <c r="R221" s="149"/>
      <c r="S221" s="149"/>
      <c r="T221" s="149"/>
      <c r="U221" s="149"/>
      <c r="V221" s="149"/>
      <c r="W221" s="149"/>
      <c r="X221" s="149"/>
      <c r="Y221" s="149"/>
      <c r="Z221" s="149"/>
      <c r="AA221" s="149"/>
      <c r="AB221" s="149"/>
      <c r="AC221" s="149"/>
      <c r="AD221" s="149"/>
      <c r="AE221" s="149"/>
      <c r="AF221" s="149"/>
      <c r="AG221" s="149"/>
      <c r="AH221" s="149"/>
      <c r="AI221" s="149"/>
      <c r="AJ221" s="149"/>
      <c r="AK221" s="149"/>
      <c r="AL221" s="149"/>
      <c r="AM221" s="149"/>
      <c r="AN221" s="149"/>
      <c r="AO221" s="149"/>
      <c r="AP221" s="149"/>
      <c r="AQ221" s="149"/>
      <c r="AR221" s="149"/>
      <c r="AS221" s="149"/>
      <c r="AT221" s="149"/>
      <c r="AU221" s="149"/>
      <c r="AV221" s="149"/>
      <c r="AW221" s="149"/>
      <c r="AX221" s="149"/>
      <c r="AY221" s="149"/>
      <c r="AZ221" s="149"/>
      <c r="BA221" s="149"/>
      <c r="BB221" s="149"/>
      <c r="BC221" s="149"/>
      <c r="BD221" s="149"/>
      <c r="BE221" s="149"/>
      <c r="BF221" s="149"/>
      <c r="BG221" s="149"/>
      <c r="BH221" s="149"/>
      <c r="BI221" s="149"/>
      <c r="BJ221" s="149"/>
      <c r="BK221" s="149"/>
    </row>
    <row r="222" spans="1:63" x14ac:dyDescent="0.2">
      <c r="A222" s="65"/>
      <c r="B222" s="7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149"/>
      <c r="N222" s="149"/>
      <c r="O222" s="149"/>
      <c r="P222" s="149"/>
      <c r="Q222" s="149"/>
      <c r="R222" s="149"/>
      <c r="S222" s="149"/>
      <c r="T222" s="149"/>
      <c r="U222" s="149"/>
      <c r="V222" s="149"/>
      <c r="W222" s="149"/>
      <c r="X222" s="149"/>
      <c r="Y222" s="149"/>
      <c r="Z222" s="149"/>
      <c r="AA222" s="149"/>
      <c r="AB222" s="149"/>
      <c r="AC222" s="149"/>
      <c r="AD222" s="149"/>
      <c r="AE222" s="149"/>
      <c r="AF222" s="149"/>
      <c r="AG222" s="149"/>
      <c r="AH222" s="149"/>
      <c r="AI222" s="149"/>
      <c r="AJ222" s="149"/>
      <c r="AK222" s="149"/>
      <c r="AL222" s="149"/>
      <c r="AM222" s="149"/>
      <c r="AN222" s="149"/>
      <c r="AO222" s="149"/>
      <c r="AP222" s="149"/>
      <c r="AQ222" s="149"/>
      <c r="AR222" s="149"/>
      <c r="AS222" s="149"/>
      <c r="AT222" s="149"/>
      <c r="AU222" s="149"/>
      <c r="AV222" s="149"/>
      <c r="AW222" s="149"/>
      <c r="AX222" s="149"/>
      <c r="AY222" s="149"/>
      <c r="AZ222" s="149"/>
      <c r="BA222" s="149"/>
      <c r="BB222" s="149"/>
      <c r="BC222" s="149"/>
      <c r="BD222" s="149"/>
      <c r="BE222" s="149"/>
      <c r="BF222" s="149"/>
      <c r="BG222" s="149"/>
      <c r="BH222" s="149"/>
      <c r="BI222" s="149"/>
      <c r="BJ222" s="149"/>
      <c r="BK222" s="149"/>
    </row>
    <row r="223" spans="1:63" x14ac:dyDescent="0.2">
      <c r="A223" s="65"/>
      <c r="B223" s="7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149"/>
      <c r="N223" s="149"/>
      <c r="O223" s="149"/>
      <c r="P223" s="149"/>
      <c r="Q223" s="149"/>
      <c r="R223" s="149"/>
      <c r="S223" s="149"/>
      <c r="T223" s="149"/>
      <c r="U223" s="149"/>
      <c r="V223" s="149"/>
      <c r="W223" s="149"/>
      <c r="X223" s="149"/>
      <c r="Y223" s="149"/>
      <c r="Z223" s="149"/>
      <c r="AA223" s="149"/>
      <c r="AB223" s="149"/>
      <c r="AC223" s="149"/>
      <c r="AD223" s="149"/>
      <c r="AE223" s="149"/>
      <c r="AF223" s="149"/>
      <c r="AG223" s="149"/>
      <c r="AH223" s="149"/>
      <c r="AI223" s="149"/>
      <c r="AJ223" s="149"/>
      <c r="AK223" s="149"/>
      <c r="AL223" s="149"/>
      <c r="AM223" s="149"/>
      <c r="AN223" s="149"/>
      <c r="AO223" s="149"/>
      <c r="AP223" s="149"/>
      <c r="AQ223" s="149"/>
      <c r="AR223" s="149"/>
      <c r="AS223" s="149"/>
      <c r="AT223" s="149"/>
      <c r="AU223" s="149"/>
      <c r="AV223" s="149"/>
      <c r="AW223" s="149"/>
      <c r="AX223" s="149"/>
      <c r="AY223" s="149"/>
      <c r="AZ223" s="149"/>
      <c r="BA223" s="149"/>
      <c r="BB223" s="149"/>
      <c r="BC223" s="149"/>
      <c r="BD223" s="149"/>
      <c r="BE223" s="149"/>
      <c r="BF223" s="149"/>
      <c r="BG223" s="149"/>
      <c r="BH223" s="149"/>
      <c r="BI223" s="149"/>
      <c r="BJ223" s="149"/>
      <c r="BK223" s="149"/>
    </row>
    <row r="224" spans="1:63" x14ac:dyDescent="0.2">
      <c r="A224" s="65"/>
      <c r="B224" s="7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149"/>
      <c r="N224" s="149"/>
      <c r="O224" s="149"/>
      <c r="P224" s="149"/>
      <c r="Q224" s="149"/>
      <c r="R224" s="149"/>
      <c r="S224" s="149"/>
      <c r="T224" s="149"/>
      <c r="U224" s="149"/>
      <c r="V224" s="149"/>
      <c r="W224" s="149"/>
      <c r="X224" s="149"/>
      <c r="Y224" s="149"/>
      <c r="Z224" s="149"/>
      <c r="AA224" s="149"/>
      <c r="AB224" s="149"/>
      <c r="AC224" s="149"/>
      <c r="AD224" s="149"/>
      <c r="AE224" s="149"/>
      <c r="AF224" s="149"/>
      <c r="AG224" s="149"/>
      <c r="AH224" s="149"/>
      <c r="AI224" s="149"/>
      <c r="AJ224" s="149"/>
      <c r="AK224" s="149"/>
      <c r="AL224" s="149"/>
      <c r="AM224" s="149"/>
      <c r="AN224" s="149"/>
      <c r="AO224" s="149"/>
      <c r="AP224" s="149"/>
      <c r="AQ224" s="149"/>
      <c r="AR224" s="149"/>
      <c r="AS224" s="149"/>
      <c r="AT224" s="149"/>
      <c r="AU224" s="149"/>
      <c r="AV224" s="149"/>
      <c r="AW224" s="149"/>
      <c r="AX224" s="149"/>
      <c r="AY224" s="149"/>
      <c r="AZ224" s="149"/>
      <c r="BA224" s="149"/>
      <c r="BB224" s="149"/>
      <c r="BC224" s="149"/>
      <c r="BD224" s="149"/>
      <c r="BE224" s="149"/>
      <c r="BF224" s="149"/>
      <c r="BG224" s="149"/>
      <c r="BH224" s="149"/>
      <c r="BI224" s="149"/>
      <c r="BJ224" s="149"/>
      <c r="BK224" s="149"/>
    </row>
    <row r="225" spans="1:63" x14ac:dyDescent="0.2">
      <c r="A225" s="65"/>
      <c r="B225" s="7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149"/>
      <c r="N225" s="149"/>
      <c r="O225" s="149"/>
      <c r="P225" s="149"/>
      <c r="Q225" s="149"/>
      <c r="R225" s="149"/>
      <c r="S225" s="149"/>
      <c r="T225" s="149"/>
      <c r="U225" s="149"/>
      <c r="V225" s="149"/>
      <c r="W225" s="149"/>
      <c r="X225" s="149"/>
      <c r="Y225" s="149"/>
      <c r="Z225" s="149"/>
      <c r="AA225" s="149"/>
      <c r="AB225" s="149"/>
      <c r="AC225" s="149"/>
      <c r="AD225" s="149"/>
      <c r="AE225" s="149"/>
      <c r="AF225" s="149"/>
      <c r="AG225" s="149"/>
      <c r="AH225" s="149"/>
      <c r="AI225" s="149"/>
      <c r="AJ225" s="149"/>
      <c r="AK225" s="149"/>
      <c r="AL225" s="149"/>
      <c r="AM225" s="149"/>
      <c r="AN225" s="149"/>
      <c r="AO225" s="149"/>
      <c r="AP225" s="149"/>
      <c r="AQ225" s="149"/>
      <c r="AR225" s="149"/>
      <c r="AS225" s="149"/>
      <c r="AT225" s="149"/>
      <c r="AU225" s="149"/>
      <c r="AV225" s="149"/>
      <c r="AW225" s="149"/>
      <c r="AX225" s="149"/>
      <c r="AY225" s="149"/>
      <c r="AZ225" s="149"/>
      <c r="BA225" s="149"/>
      <c r="BB225" s="149"/>
      <c r="BC225" s="149"/>
      <c r="BD225" s="149"/>
      <c r="BE225" s="149"/>
      <c r="BF225" s="149"/>
      <c r="BG225" s="149"/>
      <c r="BH225" s="149"/>
      <c r="BI225" s="149"/>
      <c r="BJ225" s="149"/>
      <c r="BK225" s="149"/>
    </row>
    <row r="226" spans="1:63" x14ac:dyDescent="0.2">
      <c r="A226" s="65"/>
      <c r="B226" s="7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149"/>
      <c r="N226" s="149"/>
      <c r="O226" s="149"/>
      <c r="P226" s="149"/>
      <c r="Q226" s="149"/>
      <c r="R226" s="149"/>
      <c r="S226" s="149"/>
      <c r="T226" s="149"/>
      <c r="U226" s="149"/>
      <c r="V226" s="149"/>
      <c r="W226" s="149"/>
      <c r="X226" s="149"/>
      <c r="Y226" s="149"/>
      <c r="Z226" s="149"/>
      <c r="AA226" s="149"/>
      <c r="AB226" s="149"/>
      <c r="AC226" s="149"/>
      <c r="AD226" s="149"/>
      <c r="AE226" s="149"/>
      <c r="AF226" s="149"/>
      <c r="AG226" s="149"/>
      <c r="AH226" s="149"/>
      <c r="AI226" s="149"/>
      <c r="AJ226" s="149"/>
      <c r="AK226" s="149"/>
      <c r="AL226" s="149"/>
      <c r="AM226" s="149"/>
      <c r="AN226" s="149"/>
      <c r="AO226" s="149"/>
      <c r="AP226" s="149"/>
      <c r="AQ226" s="149"/>
      <c r="AR226" s="149"/>
      <c r="AS226" s="149"/>
      <c r="AT226" s="149"/>
      <c r="AU226" s="149"/>
      <c r="AV226" s="149"/>
      <c r="AW226" s="149"/>
      <c r="AX226" s="149"/>
      <c r="AY226" s="149"/>
      <c r="AZ226" s="149"/>
      <c r="BA226" s="149"/>
      <c r="BB226" s="149"/>
      <c r="BC226" s="149"/>
      <c r="BD226" s="149"/>
      <c r="BE226" s="149"/>
      <c r="BF226" s="149"/>
      <c r="BG226" s="149"/>
      <c r="BH226" s="149"/>
      <c r="BI226" s="149"/>
      <c r="BJ226" s="149"/>
      <c r="BK226" s="149"/>
    </row>
    <row r="227" spans="1:63" x14ac:dyDescent="0.2">
      <c r="A227" s="65"/>
      <c r="B227" s="7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149"/>
      <c r="N227" s="149"/>
      <c r="O227" s="149"/>
      <c r="P227" s="149"/>
      <c r="Q227" s="149"/>
      <c r="R227" s="149"/>
      <c r="S227" s="149"/>
      <c r="T227" s="149"/>
      <c r="U227" s="149"/>
      <c r="V227" s="149"/>
      <c r="W227" s="149"/>
      <c r="X227" s="149"/>
      <c r="Y227" s="149"/>
      <c r="Z227" s="149"/>
      <c r="AA227" s="149"/>
      <c r="AB227" s="149"/>
      <c r="AC227" s="149"/>
      <c r="AD227" s="149"/>
      <c r="AE227" s="149"/>
      <c r="AF227" s="149"/>
      <c r="AG227" s="149"/>
      <c r="AH227" s="149"/>
      <c r="AI227" s="149"/>
      <c r="AJ227" s="149"/>
      <c r="AK227" s="149"/>
      <c r="AL227" s="149"/>
      <c r="AM227" s="149"/>
      <c r="AN227" s="149"/>
      <c r="AO227" s="149"/>
      <c r="AP227" s="149"/>
      <c r="AQ227" s="149"/>
      <c r="AR227" s="149"/>
      <c r="AS227" s="149"/>
      <c r="AT227" s="149"/>
      <c r="AU227" s="149"/>
      <c r="AV227" s="149"/>
      <c r="AW227" s="149"/>
      <c r="AX227" s="149"/>
      <c r="AY227" s="149"/>
      <c r="AZ227" s="149"/>
      <c r="BA227" s="149"/>
      <c r="BB227" s="149"/>
      <c r="BC227" s="149"/>
      <c r="BD227" s="149"/>
      <c r="BE227" s="149"/>
      <c r="BF227" s="149"/>
      <c r="BG227" s="149"/>
      <c r="BH227" s="149"/>
      <c r="BI227" s="149"/>
      <c r="BJ227" s="149"/>
      <c r="BK227" s="149"/>
    </row>
    <row r="228" spans="1:63" x14ac:dyDescent="0.2">
      <c r="A228" s="65"/>
      <c r="B228" s="7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149"/>
      <c r="N228" s="149"/>
      <c r="O228" s="149"/>
      <c r="P228" s="149"/>
      <c r="Q228" s="149"/>
      <c r="R228" s="149"/>
      <c r="S228" s="149"/>
      <c r="T228" s="149"/>
      <c r="U228" s="149"/>
      <c r="V228" s="149"/>
      <c r="W228" s="149"/>
      <c r="X228" s="149"/>
      <c r="Y228" s="149"/>
      <c r="Z228" s="149"/>
      <c r="AA228" s="149"/>
      <c r="AB228" s="149"/>
      <c r="AC228" s="149"/>
      <c r="AD228" s="149"/>
      <c r="AE228" s="149"/>
      <c r="AF228" s="149"/>
      <c r="AG228" s="149"/>
      <c r="AH228" s="149"/>
      <c r="AI228" s="149"/>
      <c r="AJ228" s="149"/>
      <c r="AK228" s="149"/>
      <c r="AL228" s="149"/>
      <c r="AM228" s="149"/>
      <c r="AN228" s="149"/>
      <c r="AO228" s="149"/>
      <c r="AP228" s="149"/>
      <c r="AQ228" s="149"/>
      <c r="AR228" s="149"/>
      <c r="AS228" s="149"/>
      <c r="AT228" s="149"/>
      <c r="AU228" s="149"/>
      <c r="AV228" s="149"/>
      <c r="AW228" s="149"/>
      <c r="AX228" s="149"/>
      <c r="AY228" s="149"/>
      <c r="AZ228" s="149"/>
      <c r="BA228" s="149"/>
      <c r="BB228" s="149"/>
      <c r="BC228" s="149"/>
      <c r="BD228" s="149"/>
      <c r="BE228" s="149"/>
      <c r="BF228" s="149"/>
      <c r="BG228" s="149"/>
      <c r="BH228" s="149"/>
      <c r="BI228" s="149"/>
      <c r="BJ228" s="149"/>
      <c r="BK228" s="149"/>
    </row>
    <row r="229" spans="1:63" x14ac:dyDescent="0.2">
      <c r="A229" s="65"/>
      <c r="B229" s="7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149"/>
      <c r="N229" s="149"/>
      <c r="O229" s="149"/>
      <c r="P229" s="149"/>
      <c r="Q229" s="149"/>
      <c r="R229" s="149"/>
      <c r="S229" s="149"/>
      <c r="T229" s="149"/>
      <c r="U229" s="149"/>
      <c r="V229" s="149"/>
      <c r="W229" s="149"/>
      <c r="X229" s="149"/>
      <c r="Y229" s="149"/>
      <c r="Z229" s="149"/>
      <c r="AA229" s="149"/>
      <c r="AB229" s="149"/>
      <c r="AC229" s="149"/>
      <c r="AD229" s="149"/>
      <c r="AE229" s="149"/>
      <c r="AF229" s="149"/>
      <c r="AG229" s="149"/>
      <c r="AH229" s="149"/>
      <c r="AI229" s="149"/>
      <c r="AJ229" s="149"/>
      <c r="AK229" s="149"/>
      <c r="AL229" s="149"/>
      <c r="AM229" s="149"/>
      <c r="AN229" s="149"/>
      <c r="AO229" s="149"/>
      <c r="AP229" s="149"/>
      <c r="AQ229" s="149"/>
      <c r="AR229" s="149"/>
      <c r="AS229" s="149"/>
      <c r="AT229" s="149"/>
      <c r="AU229" s="149"/>
      <c r="AV229" s="149"/>
      <c r="AW229" s="149"/>
      <c r="AX229" s="149"/>
      <c r="AY229" s="149"/>
      <c r="AZ229" s="149"/>
      <c r="BA229" s="149"/>
      <c r="BB229" s="149"/>
      <c r="BC229" s="149"/>
      <c r="BD229" s="149"/>
      <c r="BE229" s="149"/>
      <c r="BF229" s="149"/>
      <c r="BG229" s="149"/>
      <c r="BH229" s="149"/>
      <c r="BI229" s="149"/>
      <c r="BJ229" s="149"/>
      <c r="BK229" s="149"/>
    </row>
    <row r="230" spans="1:63" x14ac:dyDescent="0.2">
      <c r="A230" s="65"/>
      <c r="B230" s="7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149"/>
      <c r="N230" s="149"/>
      <c r="O230" s="149"/>
      <c r="P230" s="149"/>
      <c r="Q230" s="149"/>
      <c r="R230" s="149"/>
      <c r="S230" s="149"/>
      <c r="T230" s="149"/>
      <c r="U230" s="149"/>
      <c r="V230" s="149"/>
      <c r="W230" s="149"/>
      <c r="X230" s="149"/>
      <c r="Y230" s="149"/>
      <c r="Z230" s="149"/>
      <c r="AA230" s="149"/>
      <c r="AB230" s="149"/>
      <c r="AC230" s="149"/>
      <c r="AD230" s="149"/>
      <c r="AE230" s="149"/>
      <c r="AF230" s="149"/>
      <c r="AG230" s="149"/>
      <c r="AH230" s="149"/>
      <c r="AI230" s="149"/>
      <c r="AJ230" s="149"/>
      <c r="AK230" s="149"/>
      <c r="AL230" s="149"/>
      <c r="AM230" s="149"/>
      <c r="AN230" s="149"/>
      <c r="AO230" s="149"/>
      <c r="AP230" s="149"/>
      <c r="AQ230" s="149"/>
      <c r="AR230" s="149"/>
      <c r="AS230" s="149"/>
      <c r="AT230" s="149"/>
      <c r="AU230" s="149"/>
      <c r="AV230" s="149"/>
      <c r="AW230" s="149"/>
      <c r="AX230" s="149"/>
      <c r="AY230" s="149"/>
      <c r="AZ230" s="149"/>
      <c r="BA230" s="149"/>
      <c r="BB230" s="149"/>
      <c r="BC230" s="149"/>
      <c r="BD230" s="149"/>
      <c r="BE230" s="149"/>
      <c r="BF230" s="149"/>
      <c r="BG230" s="149"/>
      <c r="BH230" s="149"/>
      <c r="BI230" s="149"/>
      <c r="BJ230" s="149"/>
      <c r="BK230" s="149"/>
    </row>
    <row r="231" spans="1:63" x14ac:dyDescent="0.2">
      <c r="A231" s="65"/>
      <c r="B231" s="7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149"/>
      <c r="N231" s="149"/>
      <c r="O231" s="149"/>
      <c r="P231" s="149"/>
      <c r="Q231" s="149"/>
      <c r="R231" s="149"/>
      <c r="S231" s="149"/>
      <c r="T231" s="149"/>
      <c r="U231" s="149"/>
      <c r="V231" s="149"/>
      <c r="W231" s="149"/>
      <c r="X231" s="149"/>
      <c r="Y231" s="149"/>
      <c r="Z231" s="149"/>
      <c r="AA231" s="149"/>
      <c r="AB231" s="149"/>
      <c r="AC231" s="149"/>
      <c r="AD231" s="149"/>
      <c r="AE231" s="149"/>
      <c r="AF231" s="149"/>
      <c r="AG231" s="149"/>
      <c r="AH231" s="149"/>
      <c r="AI231" s="149"/>
      <c r="AJ231" s="149"/>
      <c r="AK231" s="149"/>
      <c r="AL231" s="149"/>
      <c r="AM231" s="149"/>
      <c r="AN231" s="149"/>
      <c r="AO231" s="149"/>
      <c r="AP231" s="149"/>
      <c r="AQ231" s="149"/>
      <c r="AR231" s="149"/>
      <c r="AS231" s="149"/>
      <c r="AT231" s="149"/>
      <c r="AU231" s="149"/>
      <c r="AV231" s="149"/>
      <c r="AW231" s="149"/>
      <c r="AX231" s="149"/>
      <c r="AY231" s="149"/>
      <c r="AZ231" s="149"/>
      <c r="BA231" s="149"/>
      <c r="BB231" s="149"/>
      <c r="BC231" s="149"/>
      <c r="BD231" s="149"/>
      <c r="BE231" s="149"/>
      <c r="BF231" s="149"/>
      <c r="BG231" s="149"/>
      <c r="BH231" s="149"/>
      <c r="BI231" s="149"/>
      <c r="BJ231" s="149"/>
      <c r="BK231" s="149"/>
    </row>
    <row r="232" spans="1:63" x14ac:dyDescent="0.2">
      <c r="A232" s="65"/>
      <c r="B232" s="7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149"/>
      <c r="N232" s="149"/>
      <c r="O232" s="149"/>
      <c r="P232" s="149"/>
      <c r="Q232" s="149"/>
      <c r="R232" s="149"/>
      <c r="S232" s="149"/>
      <c r="T232" s="149"/>
      <c r="U232" s="149"/>
      <c r="V232" s="149"/>
      <c r="W232" s="149"/>
      <c r="X232" s="149"/>
      <c r="Y232" s="149"/>
      <c r="Z232" s="149"/>
      <c r="AA232" s="149"/>
      <c r="AB232" s="149"/>
      <c r="AC232" s="149"/>
      <c r="AD232" s="149"/>
      <c r="AE232" s="149"/>
      <c r="AF232" s="149"/>
      <c r="AG232" s="149"/>
      <c r="AH232" s="149"/>
      <c r="AI232" s="149"/>
      <c r="AJ232" s="149"/>
      <c r="AK232" s="149"/>
      <c r="AL232" s="149"/>
      <c r="AM232" s="149"/>
      <c r="AN232" s="149"/>
      <c r="AO232" s="149"/>
      <c r="AP232" s="149"/>
      <c r="AQ232" s="149"/>
      <c r="AR232" s="149"/>
      <c r="AS232" s="149"/>
      <c r="AT232" s="149"/>
      <c r="AU232" s="149"/>
      <c r="AV232" s="149"/>
      <c r="AW232" s="149"/>
      <c r="AX232" s="149"/>
      <c r="AY232" s="149"/>
      <c r="AZ232" s="149"/>
      <c r="BA232" s="149"/>
      <c r="BB232" s="149"/>
      <c r="BC232" s="149"/>
      <c r="BD232" s="149"/>
      <c r="BE232" s="149"/>
      <c r="BF232" s="149"/>
      <c r="BG232" s="149"/>
      <c r="BH232" s="149"/>
      <c r="BI232" s="149"/>
      <c r="BJ232" s="149"/>
      <c r="BK232" s="149"/>
    </row>
    <row r="233" spans="1:63" x14ac:dyDescent="0.2">
      <c r="A233" s="65"/>
      <c r="B233" s="7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149"/>
      <c r="N233" s="149"/>
      <c r="O233" s="149"/>
      <c r="P233" s="149"/>
      <c r="Q233" s="149"/>
      <c r="R233" s="149"/>
      <c r="S233" s="149"/>
      <c r="T233" s="149"/>
      <c r="U233" s="149"/>
      <c r="V233" s="149"/>
      <c r="W233" s="149"/>
      <c r="X233" s="149"/>
      <c r="Y233" s="149"/>
      <c r="Z233" s="149"/>
      <c r="AA233" s="149"/>
      <c r="AB233" s="149"/>
      <c r="AC233" s="149"/>
      <c r="AD233" s="149"/>
      <c r="AE233" s="149"/>
      <c r="AF233" s="149"/>
      <c r="AG233" s="149"/>
      <c r="AH233" s="149"/>
      <c r="AI233" s="149"/>
      <c r="AJ233" s="149"/>
      <c r="AK233" s="149"/>
      <c r="AL233" s="149"/>
      <c r="AM233" s="149"/>
      <c r="AN233" s="149"/>
      <c r="AO233" s="149"/>
      <c r="AP233" s="149"/>
      <c r="AQ233" s="149"/>
      <c r="AR233" s="149"/>
      <c r="AS233" s="149"/>
      <c r="AT233" s="149"/>
      <c r="AU233" s="149"/>
      <c r="AV233" s="149"/>
      <c r="AW233" s="149"/>
      <c r="AX233" s="149"/>
      <c r="AY233" s="149"/>
      <c r="AZ233" s="149"/>
      <c r="BA233" s="149"/>
      <c r="BB233" s="149"/>
      <c r="BC233" s="149"/>
      <c r="BD233" s="149"/>
      <c r="BE233" s="149"/>
      <c r="BF233" s="149"/>
      <c r="BG233" s="149"/>
      <c r="BH233" s="149"/>
      <c r="BI233" s="149"/>
      <c r="BJ233" s="149"/>
      <c r="BK233" s="149"/>
    </row>
    <row r="234" spans="1:63" x14ac:dyDescent="0.2">
      <c r="A234" s="65"/>
      <c r="B234" s="7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149"/>
      <c r="N234" s="149"/>
      <c r="O234" s="149"/>
      <c r="P234" s="149"/>
      <c r="Q234" s="149"/>
      <c r="R234" s="149"/>
      <c r="S234" s="149"/>
      <c r="T234" s="149"/>
      <c r="U234" s="149"/>
      <c r="V234" s="149"/>
      <c r="W234" s="149"/>
      <c r="X234" s="149"/>
      <c r="Y234" s="149"/>
      <c r="Z234" s="149"/>
      <c r="AA234" s="149"/>
      <c r="AB234" s="149"/>
      <c r="AC234" s="149"/>
      <c r="AD234" s="149"/>
      <c r="AE234" s="149"/>
      <c r="AF234" s="149"/>
      <c r="AG234" s="149"/>
      <c r="AH234" s="149"/>
      <c r="AI234" s="149"/>
      <c r="AJ234" s="149"/>
      <c r="AK234" s="149"/>
      <c r="AL234" s="149"/>
      <c r="AM234" s="149"/>
      <c r="AN234" s="149"/>
      <c r="AO234" s="149"/>
      <c r="AP234" s="149"/>
      <c r="AQ234" s="149"/>
      <c r="AR234" s="149"/>
      <c r="AS234" s="149"/>
      <c r="AT234" s="149"/>
      <c r="AU234" s="149"/>
      <c r="AV234" s="149"/>
      <c r="AW234" s="149"/>
      <c r="AX234" s="149"/>
      <c r="AY234" s="149"/>
      <c r="AZ234" s="149"/>
      <c r="BA234" s="149"/>
      <c r="BB234" s="149"/>
      <c r="BC234" s="149"/>
      <c r="BD234" s="149"/>
      <c r="BE234" s="149"/>
      <c r="BF234" s="149"/>
      <c r="BG234" s="149"/>
      <c r="BH234" s="149"/>
      <c r="BI234" s="149"/>
      <c r="BJ234" s="149"/>
      <c r="BK234" s="149"/>
    </row>
    <row r="235" spans="1:63" x14ac:dyDescent="0.2">
      <c r="A235" s="65"/>
      <c r="B235" s="7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149"/>
      <c r="N235" s="149"/>
      <c r="O235" s="149"/>
      <c r="P235" s="149"/>
      <c r="Q235" s="149"/>
      <c r="R235" s="149"/>
      <c r="S235" s="149"/>
      <c r="T235" s="149"/>
      <c r="U235" s="149"/>
      <c r="V235" s="149"/>
      <c r="W235" s="149"/>
      <c r="X235" s="149"/>
      <c r="Y235" s="149"/>
      <c r="Z235" s="149"/>
      <c r="AA235" s="149"/>
      <c r="AB235" s="149"/>
      <c r="AC235" s="149"/>
      <c r="AD235" s="149"/>
      <c r="AE235" s="149"/>
      <c r="AF235" s="149"/>
      <c r="AG235" s="149"/>
      <c r="AH235" s="149"/>
      <c r="AI235" s="149"/>
      <c r="AJ235" s="149"/>
      <c r="AK235" s="149"/>
      <c r="AL235" s="149"/>
      <c r="AM235" s="149"/>
      <c r="AN235" s="149"/>
      <c r="AO235" s="149"/>
      <c r="AP235" s="149"/>
      <c r="AQ235" s="149"/>
      <c r="AR235" s="149"/>
      <c r="AS235" s="149"/>
      <c r="AT235" s="149"/>
      <c r="AU235" s="149"/>
      <c r="AV235" s="149"/>
      <c r="AW235" s="149"/>
      <c r="AX235" s="149"/>
      <c r="AY235" s="149"/>
      <c r="AZ235" s="149"/>
      <c r="BA235" s="149"/>
      <c r="BB235" s="149"/>
      <c r="BC235" s="149"/>
      <c r="BD235" s="149"/>
      <c r="BE235" s="149"/>
      <c r="BF235" s="149"/>
      <c r="BG235" s="149"/>
      <c r="BH235" s="149"/>
      <c r="BI235" s="149"/>
      <c r="BJ235" s="149"/>
      <c r="BK235" s="149"/>
    </row>
    <row r="236" spans="1:63" x14ac:dyDescent="0.2">
      <c r="A236" s="65"/>
      <c r="B236" s="7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149"/>
      <c r="N236" s="149"/>
      <c r="O236" s="149"/>
      <c r="P236" s="149"/>
      <c r="Q236" s="149"/>
      <c r="R236" s="149"/>
      <c r="S236" s="149"/>
      <c r="T236" s="149"/>
      <c r="U236" s="149"/>
      <c r="V236" s="149"/>
      <c r="W236" s="149"/>
      <c r="X236" s="149"/>
      <c r="Y236" s="149"/>
      <c r="Z236" s="149"/>
      <c r="AA236" s="149"/>
      <c r="AB236" s="149"/>
      <c r="AC236" s="149"/>
      <c r="AD236" s="149"/>
      <c r="AE236" s="149"/>
      <c r="AF236" s="149"/>
      <c r="AG236" s="149"/>
      <c r="AH236" s="149"/>
      <c r="AI236" s="149"/>
      <c r="AJ236" s="149"/>
      <c r="AK236" s="149"/>
      <c r="AL236" s="149"/>
      <c r="AM236" s="149"/>
      <c r="AN236" s="149"/>
      <c r="AO236" s="149"/>
      <c r="AP236" s="149"/>
      <c r="AQ236" s="149"/>
      <c r="AR236" s="149"/>
      <c r="AS236" s="149"/>
      <c r="AT236" s="149"/>
      <c r="AU236" s="149"/>
      <c r="AV236" s="149"/>
      <c r="AW236" s="149"/>
      <c r="AX236" s="149"/>
      <c r="AY236" s="149"/>
      <c r="AZ236" s="149"/>
      <c r="BA236" s="149"/>
      <c r="BB236" s="149"/>
      <c r="BC236" s="149"/>
      <c r="BD236" s="149"/>
      <c r="BE236" s="149"/>
      <c r="BF236" s="149"/>
      <c r="BG236" s="149"/>
      <c r="BH236" s="149"/>
      <c r="BI236" s="149"/>
      <c r="BJ236" s="149"/>
      <c r="BK236" s="149"/>
    </row>
    <row r="237" spans="1:63" x14ac:dyDescent="0.2">
      <c r="A237" s="65"/>
      <c r="B237" s="7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149"/>
      <c r="N237" s="149"/>
      <c r="O237" s="149"/>
      <c r="P237" s="149"/>
      <c r="Q237" s="149"/>
      <c r="R237" s="149"/>
      <c r="S237" s="149"/>
      <c r="T237" s="149"/>
      <c r="U237" s="149"/>
      <c r="V237" s="149"/>
      <c r="W237" s="149"/>
      <c r="X237" s="149"/>
      <c r="Y237" s="149"/>
      <c r="Z237" s="149"/>
      <c r="AA237" s="149"/>
      <c r="AB237" s="149"/>
      <c r="AC237" s="149"/>
      <c r="AD237" s="149"/>
      <c r="AE237" s="149"/>
      <c r="AF237" s="149"/>
      <c r="AG237" s="149"/>
      <c r="AH237" s="149"/>
      <c r="AI237" s="149"/>
      <c r="AJ237" s="149"/>
      <c r="AK237" s="149"/>
      <c r="AL237" s="149"/>
      <c r="AM237" s="149"/>
      <c r="AN237" s="149"/>
      <c r="AO237" s="149"/>
      <c r="AP237" s="149"/>
      <c r="AQ237" s="149"/>
      <c r="AR237" s="149"/>
      <c r="AS237" s="149"/>
      <c r="AT237" s="149"/>
      <c r="AU237" s="149"/>
      <c r="AV237" s="149"/>
      <c r="AW237" s="149"/>
      <c r="AX237" s="149"/>
      <c r="AY237" s="149"/>
      <c r="AZ237" s="149"/>
      <c r="BA237" s="149"/>
      <c r="BB237" s="149"/>
      <c r="BC237" s="149"/>
      <c r="BD237" s="149"/>
      <c r="BE237" s="149"/>
      <c r="BF237" s="149"/>
      <c r="BG237" s="149"/>
      <c r="BH237" s="149"/>
      <c r="BI237" s="149"/>
      <c r="BJ237" s="149"/>
      <c r="BK237" s="149"/>
    </row>
    <row r="238" spans="1:63" x14ac:dyDescent="0.2">
      <c r="A238" s="65"/>
      <c r="B238" s="7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149"/>
      <c r="N238" s="149"/>
      <c r="O238" s="149"/>
      <c r="P238" s="149"/>
      <c r="Q238" s="149"/>
      <c r="R238" s="149"/>
      <c r="S238" s="149"/>
      <c r="T238" s="149"/>
      <c r="U238" s="149"/>
      <c r="V238" s="149"/>
      <c r="W238" s="149"/>
      <c r="X238" s="149"/>
      <c r="Y238" s="149"/>
      <c r="Z238" s="149"/>
      <c r="AA238" s="149"/>
      <c r="AB238" s="149"/>
      <c r="AC238" s="149"/>
      <c r="AD238" s="149"/>
      <c r="AE238" s="149"/>
      <c r="AF238" s="149"/>
      <c r="AG238" s="149"/>
      <c r="AH238" s="149"/>
      <c r="AI238" s="149"/>
      <c r="AJ238" s="149"/>
      <c r="AK238" s="149"/>
      <c r="AL238" s="149"/>
      <c r="AM238" s="149"/>
      <c r="AN238" s="149"/>
      <c r="AO238" s="149"/>
      <c r="AP238" s="149"/>
      <c r="AQ238" s="149"/>
      <c r="AR238" s="149"/>
      <c r="AS238" s="149"/>
      <c r="AT238" s="149"/>
      <c r="AU238" s="149"/>
      <c r="AV238" s="149"/>
      <c r="AW238" s="149"/>
      <c r="AX238" s="149"/>
      <c r="AY238" s="149"/>
      <c r="AZ238" s="149"/>
      <c r="BA238" s="149"/>
      <c r="BB238" s="149"/>
      <c r="BC238" s="149"/>
      <c r="BD238" s="149"/>
      <c r="BE238" s="149"/>
      <c r="BF238" s="149"/>
      <c r="BG238" s="149"/>
      <c r="BH238" s="149"/>
      <c r="BI238" s="149"/>
      <c r="BJ238" s="149"/>
      <c r="BK238" s="149"/>
    </row>
    <row r="239" spans="1:63" x14ac:dyDescent="0.2">
      <c r="A239" s="65"/>
      <c r="B239" s="7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149"/>
      <c r="N239" s="149"/>
      <c r="O239" s="149"/>
      <c r="P239" s="149"/>
      <c r="Q239" s="149"/>
      <c r="R239" s="149"/>
      <c r="S239" s="149"/>
      <c r="T239" s="149"/>
      <c r="U239" s="149"/>
      <c r="V239" s="149"/>
      <c r="W239" s="149"/>
      <c r="X239" s="149"/>
      <c r="Y239" s="149"/>
      <c r="Z239" s="149"/>
      <c r="AA239" s="149"/>
      <c r="AB239" s="149"/>
      <c r="AC239" s="149"/>
      <c r="AD239" s="149"/>
      <c r="AE239" s="149"/>
      <c r="AF239" s="149"/>
      <c r="AG239" s="149"/>
      <c r="AH239" s="149"/>
      <c r="AI239" s="149"/>
      <c r="AJ239" s="149"/>
      <c r="AK239" s="149"/>
      <c r="AL239" s="149"/>
      <c r="AM239" s="149"/>
      <c r="AN239" s="149"/>
      <c r="AO239" s="149"/>
      <c r="AP239" s="149"/>
      <c r="AQ239" s="149"/>
      <c r="AR239" s="149"/>
      <c r="AS239" s="149"/>
      <c r="AT239" s="149"/>
      <c r="AU239" s="149"/>
      <c r="AV239" s="149"/>
      <c r="AW239" s="149"/>
      <c r="AX239" s="149"/>
      <c r="AY239" s="149"/>
      <c r="AZ239" s="149"/>
      <c r="BA239" s="149"/>
      <c r="BB239" s="149"/>
      <c r="BC239" s="149"/>
      <c r="BD239" s="149"/>
      <c r="BE239" s="149"/>
      <c r="BF239" s="149"/>
      <c r="BG239" s="149"/>
      <c r="BH239" s="149"/>
      <c r="BI239" s="149"/>
      <c r="BJ239" s="149"/>
      <c r="BK239" s="149"/>
    </row>
    <row r="240" spans="1:63" x14ac:dyDescent="0.2">
      <c r="A240" s="65"/>
      <c r="B240" s="7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149"/>
      <c r="N240" s="149"/>
      <c r="O240" s="149"/>
      <c r="P240" s="149"/>
      <c r="Q240" s="149"/>
      <c r="R240" s="149"/>
      <c r="S240" s="149"/>
      <c r="T240" s="149"/>
      <c r="U240" s="149"/>
      <c r="V240" s="149"/>
      <c r="W240" s="149"/>
      <c r="X240" s="149"/>
      <c r="Y240" s="149"/>
      <c r="Z240" s="149"/>
      <c r="AA240" s="149"/>
      <c r="AB240" s="149"/>
      <c r="AC240" s="149"/>
      <c r="AD240" s="149"/>
      <c r="AE240" s="149"/>
      <c r="AF240" s="149"/>
      <c r="AG240" s="149"/>
      <c r="AH240" s="149"/>
      <c r="AI240" s="149"/>
      <c r="AJ240" s="149"/>
      <c r="AK240" s="149"/>
      <c r="AL240" s="149"/>
      <c r="AM240" s="149"/>
      <c r="AN240" s="149"/>
      <c r="AO240" s="149"/>
      <c r="AP240" s="149"/>
      <c r="AQ240" s="149"/>
      <c r="AR240" s="149"/>
      <c r="AS240" s="149"/>
      <c r="AT240" s="149"/>
      <c r="AU240" s="149"/>
      <c r="AV240" s="149"/>
      <c r="AW240" s="149"/>
      <c r="AX240" s="149"/>
      <c r="AY240" s="149"/>
      <c r="AZ240" s="149"/>
      <c r="BA240" s="149"/>
      <c r="BB240" s="149"/>
      <c r="BC240" s="149"/>
      <c r="BD240" s="149"/>
      <c r="BE240" s="149"/>
      <c r="BF240" s="149"/>
      <c r="BG240" s="149"/>
      <c r="BH240" s="149"/>
      <c r="BI240" s="149"/>
      <c r="BJ240" s="149"/>
      <c r="BK240" s="149"/>
    </row>
    <row r="241" spans="1:63" x14ac:dyDescent="0.2">
      <c r="A241" s="65"/>
      <c r="B241" s="7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149"/>
      <c r="N241" s="149"/>
      <c r="O241" s="149"/>
      <c r="P241" s="149"/>
      <c r="Q241" s="149"/>
      <c r="R241" s="149"/>
      <c r="S241" s="149"/>
      <c r="T241" s="149"/>
      <c r="U241" s="149"/>
      <c r="V241" s="149"/>
      <c r="W241" s="149"/>
      <c r="X241" s="149"/>
      <c r="Y241" s="149"/>
      <c r="Z241" s="149"/>
      <c r="AA241" s="149"/>
      <c r="AB241" s="149"/>
      <c r="AC241" s="149"/>
      <c r="AD241" s="149"/>
      <c r="AE241" s="149"/>
      <c r="AF241" s="149"/>
      <c r="AG241" s="149"/>
      <c r="AH241" s="149"/>
      <c r="AI241" s="149"/>
      <c r="AJ241" s="149"/>
      <c r="AK241" s="149"/>
      <c r="AL241" s="149"/>
      <c r="AM241" s="149"/>
      <c r="AN241" s="149"/>
      <c r="AO241" s="149"/>
      <c r="AP241" s="149"/>
      <c r="AQ241" s="149"/>
      <c r="AR241" s="149"/>
      <c r="AS241" s="149"/>
      <c r="AT241" s="149"/>
      <c r="AU241" s="149"/>
      <c r="AV241" s="149"/>
      <c r="AW241" s="149"/>
      <c r="AX241" s="149"/>
      <c r="AY241" s="149"/>
      <c r="AZ241" s="149"/>
      <c r="BA241" s="149"/>
      <c r="BB241" s="149"/>
      <c r="BC241" s="149"/>
      <c r="BD241" s="149"/>
      <c r="BE241" s="149"/>
      <c r="BF241" s="149"/>
      <c r="BG241" s="149"/>
      <c r="BH241" s="149"/>
      <c r="BI241" s="149"/>
      <c r="BJ241" s="149"/>
      <c r="BK241" s="149"/>
    </row>
    <row r="242" spans="1:63" x14ac:dyDescent="0.2">
      <c r="A242" s="65"/>
      <c r="B242" s="7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149"/>
      <c r="N242" s="149"/>
      <c r="O242" s="149"/>
      <c r="P242" s="149"/>
      <c r="Q242" s="149"/>
      <c r="R242" s="149"/>
      <c r="S242" s="149"/>
      <c r="T242" s="149"/>
      <c r="U242" s="149"/>
      <c r="V242" s="149"/>
      <c r="W242" s="149"/>
      <c r="X242" s="149"/>
      <c r="Y242" s="149"/>
      <c r="Z242" s="149"/>
      <c r="AA242" s="149"/>
      <c r="AB242" s="149"/>
      <c r="AC242" s="149"/>
      <c r="AD242" s="149"/>
      <c r="AE242" s="149"/>
      <c r="AF242" s="149"/>
      <c r="AG242" s="149"/>
      <c r="AH242" s="149"/>
      <c r="AI242" s="149"/>
      <c r="AJ242" s="149"/>
      <c r="AK242" s="149"/>
      <c r="AL242" s="149"/>
      <c r="AM242" s="149"/>
      <c r="AN242" s="149"/>
      <c r="AO242" s="149"/>
      <c r="AP242" s="149"/>
      <c r="AQ242" s="149"/>
      <c r="AR242" s="149"/>
      <c r="AS242" s="149"/>
      <c r="AT242" s="149"/>
      <c r="AU242" s="149"/>
      <c r="AV242" s="149"/>
      <c r="AW242" s="149"/>
      <c r="AX242" s="149"/>
      <c r="AY242" s="149"/>
      <c r="AZ242" s="149"/>
      <c r="BA242" s="149"/>
      <c r="BB242" s="149"/>
      <c r="BC242" s="149"/>
      <c r="BD242" s="149"/>
      <c r="BE242" s="149"/>
      <c r="BF242" s="149"/>
      <c r="BG242" s="149"/>
      <c r="BH242" s="149"/>
      <c r="BI242" s="149"/>
      <c r="BJ242" s="149"/>
      <c r="BK242" s="149"/>
    </row>
    <row r="243" spans="1:63" x14ac:dyDescent="0.2">
      <c r="A243" s="65"/>
      <c r="B243" s="7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149"/>
      <c r="N243" s="149"/>
      <c r="O243" s="149"/>
      <c r="P243" s="149"/>
      <c r="Q243" s="149"/>
      <c r="R243" s="149"/>
      <c r="S243" s="149"/>
      <c r="T243" s="149"/>
      <c r="U243" s="149"/>
      <c r="V243" s="149"/>
      <c r="W243" s="149"/>
      <c r="X243" s="149"/>
      <c r="Y243" s="149"/>
      <c r="Z243" s="149"/>
      <c r="AA243" s="149"/>
      <c r="AB243" s="149"/>
      <c r="AC243" s="149"/>
      <c r="AD243" s="149"/>
      <c r="AE243" s="149"/>
      <c r="AF243" s="149"/>
      <c r="AG243" s="149"/>
      <c r="AH243" s="149"/>
      <c r="AI243" s="149"/>
      <c r="AJ243" s="149"/>
      <c r="AK243" s="149"/>
      <c r="AL243" s="149"/>
      <c r="AM243" s="149"/>
      <c r="AN243" s="149"/>
      <c r="AO243" s="149"/>
      <c r="AP243" s="149"/>
      <c r="AQ243" s="149"/>
      <c r="AR243" s="149"/>
      <c r="AS243" s="149"/>
      <c r="AT243" s="149"/>
      <c r="AU243" s="149"/>
      <c r="AV243" s="149"/>
      <c r="AW243" s="149"/>
      <c r="AX243" s="149"/>
      <c r="AY243" s="149"/>
      <c r="AZ243" s="149"/>
      <c r="BA243" s="149"/>
      <c r="BB243" s="149"/>
      <c r="BC243" s="149"/>
      <c r="BD243" s="149"/>
      <c r="BE243" s="149"/>
      <c r="BF243" s="149"/>
      <c r="BG243" s="149"/>
      <c r="BH243" s="149"/>
      <c r="BI243" s="149"/>
      <c r="BJ243" s="149"/>
      <c r="BK243" s="149"/>
    </row>
    <row r="244" spans="1:63" x14ac:dyDescent="0.2">
      <c r="A244" s="65"/>
      <c r="B244" s="7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149"/>
      <c r="N244" s="149"/>
      <c r="O244" s="149"/>
      <c r="P244" s="149"/>
      <c r="Q244" s="149"/>
      <c r="R244" s="149"/>
      <c r="S244" s="149"/>
      <c r="T244" s="149"/>
      <c r="U244" s="149"/>
      <c r="V244" s="149"/>
      <c r="W244" s="149"/>
      <c r="X244" s="149"/>
      <c r="Y244" s="149"/>
      <c r="Z244" s="149"/>
      <c r="AA244" s="149"/>
      <c r="AB244" s="149"/>
      <c r="AC244" s="149"/>
      <c r="AD244" s="149"/>
      <c r="AE244" s="149"/>
      <c r="AF244" s="149"/>
      <c r="AG244" s="149"/>
      <c r="AH244" s="149"/>
      <c r="AI244" s="149"/>
      <c r="AJ244" s="149"/>
      <c r="AK244" s="149"/>
      <c r="AL244" s="149"/>
      <c r="AM244" s="149"/>
      <c r="AN244" s="149"/>
      <c r="AO244" s="149"/>
      <c r="AP244" s="149"/>
      <c r="AQ244" s="149"/>
      <c r="AR244" s="149"/>
      <c r="AS244" s="149"/>
      <c r="AT244" s="149"/>
      <c r="AU244" s="149"/>
      <c r="AV244" s="149"/>
      <c r="AW244" s="149"/>
      <c r="AX244" s="149"/>
      <c r="AY244" s="149"/>
      <c r="AZ244" s="149"/>
      <c r="BA244" s="149"/>
      <c r="BB244" s="149"/>
      <c r="BC244" s="149"/>
      <c r="BD244" s="149"/>
      <c r="BE244" s="149"/>
      <c r="BF244" s="149"/>
      <c r="BG244" s="149"/>
      <c r="BH244" s="149"/>
      <c r="BI244" s="149"/>
      <c r="BJ244" s="149"/>
      <c r="BK244" s="149"/>
    </row>
    <row r="245" spans="1:63" x14ac:dyDescent="0.2">
      <c r="A245" s="65"/>
      <c r="B245" s="7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149"/>
      <c r="N245" s="149"/>
      <c r="O245" s="149"/>
      <c r="P245" s="149"/>
      <c r="Q245" s="149"/>
      <c r="R245" s="149"/>
      <c r="S245" s="149"/>
      <c r="T245" s="149"/>
      <c r="U245" s="149"/>
      <c r="V245" s="149"/>
      <c r="W245" s="149"/>
      <c r="X245" s="149"/>
      <c r="Y245" s="149"/>
      <c r="Z245" s="149"/>
      <c r="AA245" s="149"/>
      <c r="AB245" s="149"/>
      <c r="AC245" s="149"/>
      <c r="AD245" s="149"/>
      <c r="AE245" s="149"/>
      <c r="AF245" s="149"/>
      <c r="AG245" s="149"/>
      <c r="AH245" s="149"/>
      <c r="AI245" s="149"/>
      <c r="AJ245" s="149"/>
      <c r="AK245" s="149"/>
      <c r="AL245" s="149"/>
      <c r="AM245" s="149"/>
      <c r="AN245" s="149"/>
      <c r="AO245" s="149"/>
      <c r="AP245" s="149"/>
      <c r="AQ245" s="149"/>
      <c r="AR245" s="149"/>
      <c r="AS245" s="149"/>
      <c r="AT245" s="149"/>
      <c r="AU245" s="149"/>
      <c r="AV245" s="149"/>
      <c r="AW245" s="149"/>
      <c r="AX245" s="149"/>
      <c r="AY245" s="149"/>
      <c r="AZ245" s="149"/>
      <c r="BA245" s="149"/>
      <c r="BB245" s="149"/>
      <c r="BC245" s="149"/>
      <c r="BD245" s="149"/>
      <c r="BE245" s="149"/>
      <c r="BF245" s="149"/>
      <c r="BG245" s="149"/>
      <c r="BH245" s="149"/>
      <c r="BI245" s="149"/>
      <c r="BJ245" s="149"/>
      <c r="BK245" s="149"/>
    </row>
    <row r="246" spans="1:63" x14ac:dyDescent="0.2">
      <c r="A246" s="65"/>
      <c r="B246" s="7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149"/>
      <c r="N246" s="149"/>
      <c r="O246" s="149"/>
      <c r="P246" s="149"/>
      <c r="Q246" s="149"/>
      <c r="R246" s="149"/>
      <c r="S246" s="149"/>
      <c r="T246" s="149"/>
      <c r="U246" s="149"/>
      <c r="V246" s="149"/>
      <c r="W246" s="149"/>
      <c r="X246" s="149"/>
      <c r="Y246" s="149"/>
      <c r="Z246" s="149"/>
      <c r="AA246" s="149"/>
      <c r="AB246" s="149"/>
      <c r="AC246" s="149"/>
      <c r="AD246" s="149"/>
      <c r="AE246" s="149"/>
      <c r="AF246" s="149"/>
      <c r="AG246" s="149"/>
      <c r="AH246" s="149"/>
      <c r="AI246" s="149"/>
      <c r="AJ246" s="149"/>
      <c r="AK246" s="149"/>
      <c r="AL246" s="149"/>
      <c r="AM246" s="149"/>
      <c r="AN246" s="149"/>
      <c r="AO246" s="149"/>
      <c r="AP246" s="149"/>
      <c r="AQ246" s="149"/>
      <c r="AR246" s="149"/>
      <c r="AS246" s="149"/>
      <c r="AT246" s="149"/>
      <c r="AU246" s="149"/>
      <c r="AV246" s="149"/>
      <c r="AW246" s="149"/>
      <c r="AX246" s="149"/>
      <c r="AY246" s="149"/>
      <c r="AZ246" s="149"/>
      <c r="BA246" s="149"/>
      <c r="BB246" s="149"/>
      <c r="BC246" s="149"/>
      <c r="BD246" s="149"/>
      <c r="BE246" s="149"/>
      <c r="BF246" s="149"/>
      <c r="BG246" s="149"/>
      <c r="BH246" s="149"/>
      <c r="BI246" s="149"/>
      <c r="BJ246" s="149"/>
      <c r="BK246" s="149"/>
    </row>
    <row r="247" spans="1:63" x14ac:dyDescent="0.2">
      <c r="A247" s="65"/>
      <c r="B247" s="7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149"/>
      <c r="N247" s="149"/>
      <c r="O247" s="149"/>
      <c r="P247" s="149"/>
      <c r="Q247" s="149"/>
      <c r="R247" s="149"/>
      <c r="S247" s="149"/>
      <c r="T247" s="149"/>
      <c r="U247" s="149"/>
      <c r="V247" s="149"/>
      <c r="W247" s="149"/>
      <c r="X247" s="149"/>
      <c r="Y247" s="149"/>
      <c r="Z247" s="149"/>
      <c r="AA247" s="149"/>
      <c r="AB247" s="149"/>
      <c r="AC247" s="149"/>
      <c r="AD247" s="149"/>
      <c r="AE247" s="149"/>
      <c r="AF247" s="149"/>
      <c r="AG247" s="149"/>
      <c r="AH247" s="149"/>
      <c r="AI247" s="149"/>
      <c r="AJ247" s="149"/>
      <c r="AK247" s="149"/>
      <c r="AL247" s="149"/>
      <c r="AM247" s="149"/>
      <c r="AN247" s="149"/>
      <c r="AO247" s="149"/>
      <c r="AP247" s="149"/>
      <c r="AQ247" s="149"/>
      <c r="AR247" s="149"/>
      <c r="AS247" s="149"/>
      <c r="AT247" s="149"/>
      <c r="AU247" s="149"/>
      <c r="AV247" s="149"/>
      <c r="AW247" s="149"/>
      <c r="AX247" s="149"/>
      <c r="AY247" s="149"/>
      <c r="AZ247" s="149"/>
      <c r="BA247" s="149"/>
      <c r="BB247" s="149"/>
      <c r="BC247" s="149"/>
      <c r="BD247" s="149"/>
      <c r="BE247" s="149"/>
      <c r="BF247" s="149"/>
      <c r="BG247" s="149"/>
      <c r="BH247" s="149"/>
      <c r="BI247" s="149"/>
      <c r="BJ247" s="149"/>
      <c r="BK247" s="149"/>
    </row>
    <row r="248" spans="1:63" x14ac:dyDescent="0.2">
      <c r="A248" s="65"/>
      <c r="B248" s="7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149"/>
      <c r="N248" s="149"/>
      <c r="O248" s="149"/>
      <c r="P248" s="149"/>
      <c r="Q248" s="149"/>
      <c r="R248" s="149"/>
      <c r="S248" s="149"/>
      <c r="T248" s="149"/>
      <c r="U248" s="149"/>
      <c r="V248" s="149"/>
      <c r="W248" s="149"/>
      <c r="X248" s="149"/>
      <c r="Y248" s="149"/>
      <c r="Z248" s="149"/>
      <c r="AA248" s="149"/>
      <c r="AB248" s="149"/>
      <c r="AC248" s="149"/>
      <c r="AD248" s="149"/>
      <c r="AE248" s="149"/>
      <c r="AF248" s="149"/>
      <c r="AG248" s="149"/>
      <c r="AH248" s="149"/>
      <c r="AI248" s="149"/>
      <c r="AJ248" s="149"/>
      <c r="AK248" s="149"/>
      <c r="AL248" s="149"/>
      <c r="AM248" s="149"/>
      <c r="AN248" s="149"/>
      <c r="AO248" s="149"/>
      <c r="AP248" s="149"/>
      <c r="AQ248" s="149"/>
      <c r="AR248" s="149"/>
      <c r="AS248" s="149"/>
      <c r="AT248" s="149"/>
      <c r="AU248" s="149"/>
      <c r="AV248" s="149"/>
      <c r="AW248" s="149"/>
      <c r="AX248" s="149"/>
      <c r="AY248" s="149"/>
      <c r="AZ248" s="149"/>
      <c r="BA248" s="149"/>
      <c r="BB248" s="149"/>
      <c r="BC248" s="149"/>
      <c r="BD248" s="149"/>
      <c r="BE248" s="149"/>
      <c r="BF248" s="149"/>
      <c r="BG248" s="149"/>
      <c r="BH248" s="149"/>
      <c r="BI248" s="149"/>
      <c r="BJ248" s="149"/>
      <c r="BK248" s="149"/>
    </row>
    <row r="249" spans="1:63" x14ac:dyDescent="0.2">
      <c r="A249" s="65"/>
      <c r="B249" s="7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149"/>
      <c r="N249" s="149"/>
      <c r="O249" s="149"/>
      <c r="P249" s="149"/>
      <c r="Q249" s="149"/>
      <c r="R249" s="149"/>
      <c r="S249" s="149"/>
      <c r="T249" s="149"/>
      <c r="U249" s="149"/>
      <c r="V249" s="149"/>
      <c r="W249" s="149"/>
      <c r="X249" s="149"/>
      <c r="Y249" s="149"/>
      <c r="Z249" s="149"/>
      <c r="AA249" s="149"/>
      <c r="AB249" s="149"/>
      <c r="AC249" s="149"/>
      <c r="AD249" s="149"/>
      <c r="AE249" s="149"/>
      <c r="AF249" s="149"/>
      <c r="AG249" s="149"/>
      <c r="AH249" s="149"/>
      <c r="AI249" s="149"/>
      <c r="AJ249" s="149"/>
      <c r="AK249" s="149"/>
      <c r="AL249" s="149"/>
      <c r="AM249" s="149"/>
      <c r="AN249" s="149"/>
      <c r="AO249" s="149"/>
      <c r="AP249" s="149"/>
      <c r="AQ249" s="149"/>
      <c r="AR249" s="149"/>
      <c r="AS249" s="149"/>
      <c r="AT249" s="149"/>
      <c r="AU249" s="149"/>
      <c r="AV249" s="149"/>
      <c r="AW249" s="149"/>
      <c r="AX249" s="149"/>
      <c r="AY249" s="149"/>
      <c r="AZ249" s="149"/>
      <c r="BA249" s="149"/>
      <c r="BB249" s="149"/>
      <c r="BC249" s="149"/>
      <c r="BD249" s="149"/>
      <c r="BE249" s="149"/>
      <c r="BF249" s="149"/>
      <c r="BG249" s="149"/>
      <c r="BH249" s="149"/>
      <c r="BI249" s="149"/>
      <c r="BJ249" s="149"/>
      <c r="BK249" s="149"/>
    </row>
    <row r="250" spans="1:63" x14ac:dyDescent="0.2">
      <c r="A250" s="65"/>
      <c r="B250" s="7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149"/>
      <c r="N250" s="149"/>
      <c r="O250" s="149"/>
      <c r="P250" s="149"/>
      <c r="Q250" s="149"/>
      <c r="R250" s="149"/>
      <c r="S250" s="149"/>
      <c r="T250" s="149"/>
      <c r="U250" s="149"/>
      <c r="V250" s="149"/>
      <c r="W250" s="149"/>
      <c r="X250" s="149"/>
      <c r="Y250" s="149"/>
      <c r="Z250" s="149"/>
      <c r="AA250" s="149"/>
      <c r="AB250" s="149"/>
      <c r="AC250" s="149"/>
      <c r="AD250" s="149"/>
      <c r="AE250" s="149"/>
      <c r="AF250" s="149"/>
      <c r="AG250" s="149"/>
      <c r="AH250" s="149"/>
      <c r="AI250" s="149"/>
      <c r="AJ250" s="149"/>
      <c r="AK250" s="149"/>
      <c r="AL250" s="149"/>
      <c r="AM250" s="149"/>
      <c r="AN250" s="149"/>
      <c r="AO250" s="149"/>
      <c r="AP250" s="149"/>
      <c r="AQ250" s="149"/>
      <c r="AR250" s="149"/>
      <c r="AS250" s="149"/>
      <c r="AT250" s="149"/>
      <c r="AU250" s="149"/>
      <c r="AV250" s="149"/>
      <c r="AW250" s="149"/>
      <c r="AX250" s="149"/>
      <c r="AY250" s="149"/>
      <c r="AZ250" s="149"/>
      <c r="BA250" s="149"/>
      <c r="BB250" s="149"/>
      <c r="BC250" s="149"/>
      <c r="BD250" s="149"/>
      <c r="BE250" s="149"/>
      <c r="BF250" s="149"/>
      <c r="BG250" s="149"/>
      <c r="BH250" s="149"/>
      <c r="BI250" s="149"/>
      <c r="BJ250" s="149"/>
      <c r="BK250" s="149"/>
    </row>
    <row r="251" spans="1:63" x14ac:dyDescent="0.2">
      <c r="A251" s="65"/>
      <c r="B251" s="7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149"/>
      <c r="N251" s="149"/>
      <c r="O251" s="149"/>
      <c r="P251" s="149"/>
      <c r="Q251" s="149"/>
      <c r="R251" s="149"/>
      <c r="S251" s="149"/>
      <c r="T251" s="149"/>
      <c r="U251" s="149"/>
      <c r="V251" s="149"/>
      <c r="W251" s="149"/>
      <c r="X251" s="149"/>
      <c r="Y251" s="149"/>
      <c r="Z251" s="149"/>
      <c r="AA251" s="149"/>
      <c r="AB251" s="149"/>
      <c r="AC251" s="149"/>
      <c r="AD251" s="149"/>
      <c r="AE251" s="149"/>
      <c r="AF251" s="149"/>
      <c r="AG251" s="149"/>
      <c r="AH251" s="149"/>
      <c r="AI251" s="149"/>
      <c r="AJ251" s="149"/>
      <c r="AK251" s="149"/>
      <c r="AL251" s="149"/>
      <c r="AM251" s="149"/>
      <c r="AN251" s="149"/>
      <c r="AO251" s="149"/>
      <c r="AP251" s="149"/>
      <c r="AQ251" s="149"/>
      <c r="AR251" s="149"/>
      <c r="AS251" s="149"/>
      <c r="AT251" s="149"/>
      <c r="AU251" s="149"/>
      <c r="AV251" s="149"/>
      <c r="AW251" s="149"/>
      <c r="AX251" s="149"/>
      <c r="AY251" s="149"/>
      <c r="AZ251" s="149"/>
      <c r="BA251" s="149"/>
      <c r="BB251" s="149"/>
      <c r="BC251" s="149"/>
      <c r="BD251" s="149"/>
      <c r="BE251" s="149"/>
      <c r="BF251" s="149"/>
      <c r="BG251" s="149"/>
      <c r="BH251" s="149"/>
      <c r="BI251" s="149"/>
      <c r="BJ251" s="149"/>
      <c r="BK251" s="149"/>
    </row>
    <row r="252" spans="1:63" x14ac:dyDescent="0.2">
      <c r="A252" s="65"/>
      <c r="B252" s="7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149"/>
      <c r="N252" s="149"/>
      <c r="O252" s="149"/>
      <c r="P252" s="149"/>
      <c r="Q252" s="149"/>
      <c r="R252" s="149"/>
      <c r="S252" s="149"/>
      <c r="T252" s="149"/>
      <c r="U252" s="149"/>
      <c r="V252" s="149"/>
      <c r="W252" s="149"/>
      <c r="X252" s="149"/>
      <c r="Y252" s="149"/>
      <c r="Z252" s="149"/>
      <c r="AA252" s="149"/>
      <c r="AB252" s="149"/>
      <c r="AC252" s="149"/>
      <c r="AD252" s="149"/>
      <c r="AE252" s="149"/>
      <c r="AF252" s="149"/>
      <c r="AG252" s="149"/>
      <c r="AH252" s="149"/>
      <c r="AI252" s="149"/>
      <c r="AJ252" s="149"/>
      <c r="AK252" s="149"/>
      <c r="AL252" s="149"/>
      <c r="AM252" s="149"/>
      <c r="AN252" s="149"/>
      <c r="AO252" s="149"/>
      <c r="AP252" s="149"/>
      <c r="AQ252" s="149"/>
      <c r="AR252" s="149"/>
      <c r="AS252" s="149"/>
      <c r="AT252" s="149"/>
      <c r="AU252" s="149"/>
      <c r="AV252" s="149"/>
      <c r="AW252" s="149"/>
      <c r="AX252" s="149"/>
      <c r="AY252" s="149"/>
      <c r="AZ252" s="149"/>
      <c r="BA252" s="149"/>
      <c r="BB252" s="149"/>
      <c r="BC252" s="149"/>
      <c r="BD252" s="149"/>
      <c r="BE252" s="149"/>
      <c r="BF252" s="149"/>
      <c r="BG252" s="149"/>
      <c r="BH252" s="149"/>
      <c r="BI252" s="149"/>
      <c r="BJ252" s="149"/>
      <c r="BK252" s="149"/>
    </row>
    <row r="253" spans="1:63" x14ac:dyDescent="0.2">
      <c r="A253" s="65"/>
      <c r="B253" s="7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149"/>
      <c r="N253" s="149"/>
      <c r="O253" s="149"/>
      <c r="P253" s="149"/>
      <c r="Q253" s="149"/>
      <c r="R253" s="149"/>
      <c r="S253" s="149"/>
      <c r="T253" s="149"/>
      <c r="U253" s="149"/>
      <c r="V253" s="149"/>
      <c r="W253" s="149"/>
      <c r="X253" s="149"/>
      <c r="Y253" s="149"/>
      <c r="Z253" s="149"/>
      <c r="AA253" s="149"/>
      <c r="AB253" s="149"/>
      <c r="AC253" s="149"/>
      <c r="AD253" s="149"/>
      <c r="AE253" s="149"/>
      <c r="AF253" s="149"/>
      <c r="AG253" s="149"/>
      <c r="AH253" s="149"/>
      <c r="AI253" s="149"/>
      <c r="AJ253" s="149"/>
      <c r="AK253" s="149"/>
      <c r="AL253" s="149"/>
      <c r="AM253" s="149"/>
      <c r="AN253" s="149"/>
      <c r="AO253" s="149"/>
      <c r="AP253" s="149"/>
      <c r="AQ253" s="149"/>
      <c r="AR253" s="149"/>
      <c r="AS253" s="149"/>
      <c r="AT253" s="149"/>
      <c r="AU253" s="149"/>
      <c r="AV253" s="149"/>
      <c r="AW253" s="149"/>
      <c r="AX253" s="149"/>
      <c r="AY253" s="149"/>
      <c r="AZ253" s="149"/>
      <c r="BA253" s="149"/>
      <c r="BB253" s="149"/>
      <c r="BC253" s="149"/>
      <c r="BD253" s="149"/>
      <c r="BE253" s="149"/>
      <c r="BF253" s="149"/>
      <c r="BG253" s="149"/>
      <c r="BH253" s="149"/>
      <c r="BI253" s="149"/>
      <c r="BJ253" s="149"/>
      <c r="BK253" s="149"/>
    </row>
    <row r="254" spans="1:63" x14ac:dyDescent="0.2">
      <c r="A254" s="65"/>
      <c r="B254" s="7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149"/>
      <c r="N254" s="149"/>
      <c r="O254" s="149"/>
      <c r="P254" s="149"/>
      <c r="Q254" s="149"/>
      <c r="R254" s="149"/>
      <c r="S254" s="149"/>
      <c r="T254" s="149"/>
      <c r="U254" s="149"/>
      <c r="V254" s="149"/>
      <c r="W254" s="149"/>
      <c r="X254" s="149"/>
      <c r="Y254" s="149"/>
      <c r="Z254" s="149"/>
      <c r="AA254" s="149"/>
      <c r="AB254" s="149"/>
      <c r="AC254" s="149"/>
      <c r="AD254" s="149"/>
      <c r="AE254" s="149"/>
      <c r="AF254" s="149"/>
      <c r="AG254" s="149"/>
      <c r="AH254" s="149"/>
      <c r="AI254" s="149"/>
      <c r="AJ254" s="149"/>
      <c r="AK254" s="149"/>
      <c r="AL254" s="149"/>
      <c r="AM254" s="149"/>
      <c r="AN254" s="149"/>
      <c r="AO254" s="149"/>
      <c r="AP254" s="149"/>
      <c r="AQ254" s="149"/>
      <c r="AR254" s="149"/>
      <c r="AS254" s="149"/>
      <c r="AT254" s="149"/>
      <c r="AU254" s="149"/>
      <c r="AV254" s="149"/>
      <c r="AW254" s="149"/>
      <c r="AX254" s="149"/>
      <c r="AY254" s="149"/>
      <c r="AZ254" s="149"/>
      <c r="BA254" s="149"/>
      <c r="BB254" s="149"/>
      <c r="BC254" s="149"/>
      <c r="BD254" s="149"/>
      <c r="BE254" s="149"/>
      <c r="BF254" s="149"/>
      <c r="BG254" s="149"/>
      <c r="BH254" s="149"/>
      <c r="BI254" s="149"/>
      <c r="BJ254" s="149"/>
      <c r="BK254" s="149"/>
    </row>
    <row r="255" spans="1:63" x14ac:dyDescent="0.2">
      <c r="A255" s="65"/>
      <c r="B255" s="7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149"/>
      <c r="N255" s="149"/>
      <c r="O255" s="149"/>
      <c r="P255" s="149"/>
      <c r="Q255" s="149"/>
      <c r="R255" s="149"/>
      <c r="S255" s="149"/>
      <c r="T255" s="149"/>
      <c r="U255" s="149"/>
      <c r="V255" s="149"/>
      <c r="W255" s="149"/>
      <c r="X255" s="149"/>
      <c r="Y255" s="149"/>
      <c r="Z255" s="149"/>
      <c r="AA255" s="149"/>
      <c r="AB255" s="149"/>
      <c r="AC255" s="149"/>
      <c r="AD255" s="149"/>
      <c r="AE255" s="149"/>
      <c r="AF255" s="149"/>
      <c r="AG255" s="149"/>
      <c r="AH255" s="149"/>
      <c r="AI255" s="149"/>
      <c r="AJ255" s="149"/>
      <c r="AK255" s="149"/>
      <c r="AL255" s="149"/>
      <c r="AM255" s="149"/>
      <c r="AN255" s="149"/>
      <c r="AO255" s="149"/>
      <c r="AP255" s="149"/>
      <c r="AQ255" s="149"/>
      <c r="AR255" s="149"/>
      <c r="AS255" s="149"/>
      <c r="AT255" s="149"/>
      <c r="AU255" s="149"/>
      <c r="AV255" s="149"/>
      <c r="AW255" s="149"/>
      <c r="AX255" s="149"/>
      <c r="AY255" s="149"/>
      <c r="AZ255" s="149"/>
      <c r="BA255" s="149"/>
      <c r="BB255" s="149"/>
      <c r="BC255" s="149"/>
      <c r="BD255" s="149"/>
      <c r="BE255" s="149"/>
      <c r="BF255" s="149"/>
      <c r="BG255" s="149"/>
      <c r="BH255" s="149"/>
      <c r="BI255" s="149"/>
      <c r="BJ255" s="149"/>
      <c r="BK255" s="149"/>
    </row>
    <row r="256" spans="1:63" x14ac:dyDescent="0.2">
      <c r="A256" s="65"/>
      <c r="B256" s="7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149"/>
      <c r="N256" s="149"/>
      <c r="O256" s="149"/>
      <c r="P256" s="149"/>
      <c r="Q256" s="149"/>
      <c r="R256" s="149"/>
      <c r="S256" s="149"/>
      <c r="T256" s="149"/>
      <c r="U256" s="149"/>
      <c r="V256" s="149"/>
      <c r="W256" s="149"/>
      <c r="X256" s="149"/>
      <c r="Y256" s="149"/>
      <c r="Z256" s="149"/>
      <c r="AA256" s="149"/>
      <c r="AB256" s="149"/>
      <c r="AC256" s="149"/>
      <c r="AD256" s="149"/>
      <c r="AE256" s="149"/>
      <c r="AF256" s="149"/>
      <c r="AG256" s="149"/>
      <c r="AH256" s="149"/>
      <c r="AI256" s="149"/>
      <c r="AJ256" s="149"/>
      <c r="AK256" s="149"/>
      <c r="AL256" s="149"/>
      <c r="AM256" s="149"/>
      <c r="AN256" s="149"/>
      <c r="AO256" s="149"/>
      <c r="AP256" s="149"/>
      <c r="AQ256" s="149"/>
      <c r="AR256" s="149"/>
      <c r="AS256" s="149"/>
      <c r="AT256" s="149"/>
      <c r="AU256" s="149"/>
      <c r="AV256" s="149"/>
      <c r="AW256" s="149"/>
      <c r="AX256" s="149"/>
      <c r="AY256" s="149"/>
      <c r="AZ256" s="149"/>
      <c r="BA256" s="149"/>
      <c r="BB256" s="149"/>
      <c r="BC256" s="149"/>
      <c r="BD256" s="149"/>
      <c r="BE256" s="149"/>
      <c r="BF256" s="149"/>
      <c r="BG256" s="149"/>
      <c r="BH256" s="149"/>
      <c r="BI256" s="149"/>
      <c r="BJ256" s="149"/>
      <c r="BK256" s="149"/>
    </row>
    <row r="257" spans="1:63" x14ac:dyDescent="0.2">
      <c r="A257" s="65"/>
      <c r="B257" s="7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149"/>
      <c r="N257" s="149"/>
      <c r="O257" s="149"/>
      <c r="P257" s="149"/>
      <c r="Q257" s="149"/>
      <c r="R257" s="149"/>
      <c r="S257" s="149"/>
      <c r="T257" s="149"/>
      <c r="U257" s="149"/>
      <c r="V257" s="149"/>
      <c r="W257" s="149"/>
      <c r="X257" s="149"/>
      <c r="Y257" s="149"/>
      <c r="Z257" s="149"/>
      <c r="AA257" s="149"/>
      <c r="AB257" s="149"/>
      <c r="AC257" s="149"/>
      <c r="AD257" s="149"/>
      <c r="AE257" s="149"/>
      <c r="AF257" s="149"/>
      <c r="AG257" s="149"/>
      <c r="AH257" s="149"/>
      <c r="AI257" s="149"/>
      <c r="AJ257" s="149"/>
      <c r="AK257" s="149"/>
      <c r="AL257" s="149"/>
      <c r="AM257" s="149"/>
      <c r="AN257" s="149"/>
      <c r="AO257" s="149"/>
      <c r="AP257" s="149"/>
      <c r="AQ257" s="149"/>
      <c r="AR257" s="149"/>
      <c r="AS257" s="149"/>
      <c r="AT257" s="149"/>
      <c r="AU257" s="149"/>
      <c r="AV257" s="149"/>
      <c r="AW257" s="149"/>
      <c r="AX257" s="149"/>
      <c r="AY257" s="149"/>
      <c r="AZ257" s="149"/>
      <c r="BA257" s="149"/>
      <c r="BB257" s="149"/>
      <c r="BC257" s="149"/>
      <c r="BD257" s="149"/>
      <c r="BE257" s="149"/>
      <c r="BF257" s="149"/>
      <c r="BG257" s="149"/>
      <c r="BH257" s="149"/>
      <c r="BI257" s="149"/>
      <c r="BJ257" s="149"/>
      <c r="BK257" s="149"/>
    </row>
    <row r="258" spans="1:63" x14ac:dyDescent="0.2">
      <c r="A258" s="65"/>
      <c r="B258" s="7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149"/>
      <c r="N258" s="149"/>
      <c r="O258" s="149"/>
      <c r="P258" s="149"/>
      <c r="Q258" s="149"/>
      <c r="R258" s="149"/>
      <c r="S258" s="149"/>
      <c r="T258" s="149"/>
      <c r="U258" s="149"/>
      <c r="V258" s="149"/>
      <c r="W258" s="149"/>
      <c r="X258" s="149"/>
      <c r="Y258" s="149"/>
      <c r="Z258" s="149"/>
      <c r="AA258" s="149"/>
      <c r="AB258" s="149"/>
      <c r="AC258" s="149"/>
      <c r="AD258" s="149"/>
      <c r="AE258" s="149"/>
      <c r="AF258" s="149"/>
      <c r="AG258" s="149"/>
      <c r="AH258" s="149"/>
      <c r="AI258" s="149"/>
      <c r="AJ258" s="149"/>
      <c r="AK258" s="149"/>
      <c r="AL258" s="149"/>
      <c r="AM258" s="149"/>
      <c r="AN258" s="149"/>
      <c r="AO258" s="149"/>
      <c r="AP258" s="149"/>
      <c r="AQ258" s="149"/>
      <c r="AR258" s="149"/>
      <c r="AS258" s="149"/>
      <c r="AT258" s="149"/>
      <c r="AU258" s="149"/>
      <c r="AV258" s="149"/>
      <c r="AW258" s="149"/>
      <c r="AX258" s="149"/>
      <c r="AY258" s="149"/>
      <c r="AZ258" s="149"/>
      <c r="BA258" s="149"/>
      <c r="BB258" s="149"/>
      <c r="BC258" s="149"/>
      <c r="BD258" s="149"/>
      <c r="BE258" s="149"/>
      <c r="BF258" s="149"/>
      <c r="BG258" s="149"/>
      <c r="BH258" s="149"/>
      <c r="BI258" s="149"/>
      <c r="BJ258" s="149"/>
      <c r="BK258" s="149"/>
    </row>
    <row r="259" spans="1:63" x14ac:dyDescent="0.2">
      <c r="A259" s="65"/>
      <c r="B259" s="7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149"/>
      <c r="N259" s="149"/>
      <c r="O259" s="149"/>
      <c r="P259" s="149"/>
      <c r="Q259" s="149"/>
      <c r="R259" s="149"/>
      <c r="S259" s="149"/>
      <c r="T259" s="149"/>
      <c r="U259" s="149"/>
      <c r="V259" s="149"/>
      <c r="W259" s="149"/>
      <c r="X259" s="149"/>
      <c r="Y259" s="149"/>
      <c r="Z259" s="149"/>
      <c r="AA259" s="149"/>
      <c r="AB259" s="149"/>
      <c r="AC259" s="149"/>
      <c r="AD259" s="149"/>
      <c r="AE259" s="149"/>
      <c r="AF259" s="149"/>
      <c r="AG259" s="149"/>
      <c r="AH259" s="149"/>
      <c r="AI259" s="149"/>
      <c r="AJ259" s="149"/>
      <c r="AK259" s="149"/>
      <c r="AL259" s="149"/>
      <c r="AM259" s="149"/>
      <c r="AN259" s="149"/>
      <c r="AO259" s="149"/>
      <c r="AP259" s="149"/>
      <c r="AQ259" s="149"/>
      <c r="AR259" s="149"/>
      <c r="AS259" s="149"/>
      <c r="AT259" s="149"/>
      <c r="AU259" s="149"/>
      <c r="AV259" s="149"/>
      <c r="AW259" s="149"/>
      <c r="AX259" s="149"/>
      <c r="AY259" s="149"/>
      <c r="AZ259" s="149"/>
      <c r="BA259" s="149"/>
      <c r="BB259" s="149"/>
      <c r="BC259" s="149"/>
      <c r="BD259" s="149"/>
      <c r="BE259" s="149"/>
      <c r="BF259" s="149"/>
      <c r="BG259" s="149"/>
      <c r="BH259" s="149"/>
      <c r="BI259" s="149"/>
      <c r="BJ259" s="149"/>
      <c r="BK259" s="149"/>
    </row>
    <row r="260" spans="1:63" x14ac:dyDescent="0.2">
      <c r="A260" s="65"/>
      <c r="B260" s="7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149"/>
      <c r="N260" s="149"/>
      <c r="O260" s="149"/>
      <c r="P260" s="149"/>
      <c r="Q260" s="149"/>
      <c r="R260" s="149"/>
      <c r="S260" s="149"/>
      <c r="T260" s="149"/>
      <c r="U260" s="149"/>
      <c r="V260" s="149"/>
      <c r="W260" s="149"/>
      <c r="X260" s="149"/>
      <c r="Y260" s="149"/>
      <c r="Z260" s="149"/>
      <c r="AA260" s="149"/>
      <c r="AB260" s="149"/>
      <c r="AC260" s="149"/>
      <c r="AD260" s="149"/>
      <c r="AE260" s="149"/>
      <c r="AF260" s="149"/>
      <c r="AG260" s="149"/>
      <c r="AH260" s="149"/>
      <c r="AI260" s="149"/>
      <c r="AJ260" s="149"/>
      <c r="AK260" s="149"/>
      <c r="AL260" s="149"/>
      <c r="AM260" s="149"/>
      <c r="AN260" s="149"/>
      <c r="AO260" s="149"/>
      <c r="AP260" s="149"/>
      <c r="AQ260" s="149"/>
      <c r="AR260" s="149"/>
      <c r="AS260" s="149"/>
      <c r="AT260" s="149"/>
      <c r="AU260" s="149"/>
      <c r="AV260" s="149"/>
      <c r="AW260" s="149"/>
      <c r="AX260" s="149"/>
      <c r="AY260" s="149"/>
      <c r="AZ260" s="149"/>
      <c r="BA260" s="149"/>
      <c r="BB260" s="149"/>
      <c r="BC260" s="149"/>
      <c r="BD260" s="149"/>
      <c r="BE260" s="149"/>
      <c r="BF260" s="149"/>
      <c r="BG260" s="149"/>
      <c r="BH260" s="149"/>
      <c r="BI260" s="149"/>
      <c r="BJ260" s="149"/>
      <c r="BK260" s="149"/>
    </row>
    <row r="261" spans="1:63" x14ac:dyDescent="0.2">
      <c r="A261" s="65"/>
      <c r="B261" s="7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149"/>
      <c r="N261" s="149"/>
      <c r="O261" s="149"/>
      <c r="P261" s="149"/>
      <c r="Q261" s="149"/>
      <c r="R261" s="149"/>
      <c r="S261" s="149"/>
      <c r="T261" s="149"/>
      <c r="U261" s="149"/>
      <c r="V261" s="149"/>
      <c r="W261" s="149"/>
      <c r="X261" s="149"/>
      <c r="Y261" s="149"/>
      <c r="Z261" s="149"/>
      <c r="AA261" s="149"/>
      <c r="AB261" s="149"/>
      <c r="AC261" s="149"/>
      <c r="AD261" s="149"/>
      <c r="AE261" s="149"/>
      <c r="AF261" s="149"/>
      <c r="AG261" s="149"/>
      <c r="AH261" s="149"/>
      <c r="AI261" s="149"/>
      <c r="AJ261" s="149"/>
      <c r="AK261" s="149"/>
      <c r="AL261" s="149"/>
      <c r="AM261" s="149"/>
      <c r="AN261" s="149"/>
      <c r="AO261" s="149"/>
      <c r="AP261" s="149"/>
      <c r="AQ261" s="149"/>
      <c r="AR261" s="149"/>
      <c r="AS261" s="149"/>
      <c r="AT261" s="149"/>
      <c r="AU261" s="149"/>
      <c r="AV261" s="149"/>
      <c r="AW261" s="149"/>
      <c r="AX261" s="149"/>
      <c r="AY261" s="149"/>
      <c r="AZ261" s="149"/>
      <c r="BA261" s="149"/>
      <c r="BB261" s="149"/>
      <c r="BC261" s="149"/>
      <c r="BD261" s="149"/>
      <c r="BE261" s="149"/>
      <c r="BF261" s="149"/>
      <c r="BG261" s="149"/>
      <c r="BH261" s="149"/>
      <c r="BI261" s="149"/>
      <c r="BJ261" s="149"/>
      <c r="BK261" s="149"/>
    </row>
    <row r="262" spans="1:63" x14ac:dyDescent="0.2">
      <c r="A262" s="65"/>
      <c r="B262" s="7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149"/>
      <c r="N262" s="149"/>
      <c r="O262" s="149"/>
      <c r="P262" s="149"/>
      <c r="Q262" s="149"/>
      <c r="R262" s="149"/>
      <c r="S262" s="149"/>
      <c r="T262" s="149"/>
      <c r="U262" s="149"/>
      <c r="V262" s="149"/>
      <c r="W262" s="149"/>
      <c r="X262" s="149"/>
      <c r="Y262" s="149"/>
      <c r="Z262" s="149"/>
      <c r="AA262" s="149"/>
      <c r="AB262" s="149"/>
      <c r="AC262" s="149"/>
      <c r="AD262" s="149"/>
      <c r="AE262" s="149"/>
      <c r="AF262" s="149"/>
      <c r="AG262" s="149"/>
      <c r="AH262" s="149"/>
      <c r="AI262" s="149"/>
      <c r="AJ262" s="149"/>
      <c r="AK262" s="149"/>
      <c r="AL262" s="149"/>
      <c r="AM262" s="149"/>
      <c r="AN262" s="149"/>
      <c r="AO262" s="149"/>
      <c r="AP262" s="149"/>
      <c r="AQ262" s="149"/>
      <c r="AR262" s="149"/>
      <c r="AS262" s="149"/>
      <c r="AT262" s="149"/>
      <c r="AU262" s="149"/>
      <c r="AV262" s="149"/>
      <c r="AW262" s="149"/>
      <c r="AX262" s="149"/>
      <c r="AY262" s="149"/>
      <c r="AZ262" s="149"/>
      <c r="BA262" s="149"/>
      <c r="BB262" s="149"/>
      <c r="BC262" s="149"/>
      <c r="BD262" s="149"/>
      <c r="BE262" s="149"/>
      <c r="BF262" s="149"/>
      <c r="BG262" s="149"/>
      <c r="BH262" s="149"/>
      <c r="BI262" s="149"/>
      <c r="BJ262" s="149"/>
      <c r="BK262" s="149"/>
    </row>
    <row r="263" spans="1:63" x14ac:dyDescent="0.2">
      <c r="A263" s="65"/>
      <c r="B263" s="7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149"/>
      <c r="N263" s="149"/>
      <c r="O263" s="149"/>
      <c r="P263" s="149"/>
      <c r="Q263" s="149"/>
      <c r="R263" s="149"/>
      <c r="S263" s="149"/>
      <c r="T263" s="149"/>
      <c r="U263" s="149"/>
      <c r="V263" s="149"/>
      <c r="W263" s="149"/>
      <c r="X263" s="149"/>
      <c r="Y263" s="149"/>
      <c r="Z263" s="149"/>
      <c r="AA263" s="149"/>
      <c r="AB263" s="149"/>
      <c r="AC263" s="149"/>
      <c r="AD263" s="149"/>
      <c r="AE263" s="149"/>
      <c r="AF263" s="149"/>
      <c r="AG263" s="149"/>
      <c r="AH263" s="149"/>
      <c r="AI263" s="149"/>
      <c r="AJ263" s="149"/>
      <c r="AK263" s="149"/>
      <c r="AL263" s="149"/>
      <c r="AM263" s="149"/>
      <c r="AN263" s="149"/>
      <c r="AO263" s="149"/>
      <c r="AP263" s="149"/>
      <c r="AQ263" s="149"/>
      <c r="AR263" s="149"/>
      <c r="AS263" s="149"/>
      <c r="AT263" s="149"/>
      <c r="AU263" s="149"/>
      <c r="AV263" s="149"/>
      <c r="AW263" s="149"/>
      <c r="AX263" s="149"/>
      <c r="AY263" s="149"/>
      <c r="AZ263" s="149"/>
      <c r="BA263" s="149"/>
      <c r="BB263" s="149"/>
      <c r="BC263" s="149"/>
      <c r="BD263" s="149"/>
      <c r="BE263" s="149"/>
      <c r="BF263" s="149"/>
      <c r="BG263" s="149"/>
      <c r="BH263" s="149"/>
      <c r="BI263" s="149"/>
      <c r="BJ263" s="149"/>
      <c r="BK263" s="149"/>
    </row>
    <row r="264" spans="1:63" x14ac:dyDescent="0.2">
      <c r="A264" s="65"/>
      <c r="B264" s="7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149"/>
      <c r="N264" s="149"/>
      <c r="O264" s="149"/>
      <c r="P264" s="149"/>
      <c r="Q264" s="149"/>
      <c r="R264" s="149"/>
      <c r="S264" s="149"/>
      <c r="T264" s="149"/>
      <c r="U264" s="149"/>
      <c r="V264" s="149"/>
      <c r="W264" s="149"/>
      <c r="X264" s="149"/>
      <c r="Y264" s="149"/>
      <c r="Z264" s="149"/>
      <c r="AA264" s="149"/>
      <c r="AB264" s="149"/>
      <c r="AC264" s="149"/>
      <c r="AD264" s="149"/>
      <c r="AE264" s="149"/>
      <c r="AF264" s="149"/>
      <c r="AG264" s="149"/>
      <c r="AH264" s="149"/>
      <c r="AI264" s="149"/>
      <c r="AJ264" s="149"/>
      <c r="AK264" s="149"/>
      <c r="AL264" s="149"/>
      <c r="AM264" s="149"/>
      <c r="AN264" s="149"/>
      <c r="AO264" s="149"/>
      <c r="AP264" s="149"/>
      <c r="AQ264" s="149"/>
      <c r="AR264" s="149"/>
      <c r="AS264" s="149"/>
      <c r="AT264" s="149"/>
      <c r="AU264" s="149"/>
      <c r="AV264" s="149"/>
      <c r="AW264" s="149"/>
      <c r="AX264" s="149"/>
      <c r="AY264" s="149"/>
      <c r="AZ264" s="149"/>
      <c r="BA264" s="149"/>
      <c r="BB264" s="149"/>
      <c r="BC264" s="149"/>
      <c r="BD264" s="149"/>
      <c r="BE264" s="149"/>
      <c r="BF264" s="149"/>
      <c r="BG264" s="149"/>
      <c r="BH264" s="149"/>
      <c r="BI264" s="149"/>
      <c r="BJ264" s="149"/>
      <c r="BK264" s="149"/>
    </row>
    <row r="265" spans="1:63" x14ac:dyDescent="0.2">
      <c r="A265" s="65"/>
      <c r="B265" s="7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149"/>
      <c r="N265" s="149"/>
      <c r="O265" s="149"/>
      <c r="P265" s="149"/>
      <c r="Q265" s="149"/>
      <c r="R265" s="149"/>
      <c r="S265" s="149"/>
      <c r="T265" s="149"/>
      <c r="U265" s="149"/>
      <c r="V265" s="149"/>
      <c r="W265" s="149"/>
      <c r="X265" s="149"/>
      <c r="Y265" s="149"/>
      <c r="Z265" s="149"/>
      <c r="AA265" s="149"/>
      <c r="AB265" s="149"/>
      <c r="AC265" s="149"/>
      <c r="AD265" s="149"/>
      <c r="AE265" s="149"/>
      <c r="AF265" s="149"/>
      <c r="AG265" s="149"/>
      <c r="AH265" s="149"/>
      <c r="AI265" s="149"/>
      <c r="AJ265" s="149"/>
      <c r="AK265" s="149"/>
      <c r="AL265" s="149"/>
      <c r="AM265" s="149"/>
      <c r="AN265" s="149"/>
      <c r="AO265" s="149"/>
      <c r="AP265" s="149"/>
      <c r="AQ265" s="149"/>
      <c r="AR265" s="149"/>
      <c r="AS265" s="149"/>
      <c r="AT265" s="149"/>
      <c r="AU265" s="149"/>
      <c r="AV265" s="149"/>
      <c r="AW265" s="149"/>
      <c r="AX265" s="149"/>
      <c r="AY265" s="149"/>
      <c r="AZ265" s="149"/>
      <c r="BA265" s="149"/>
      <c r="BB265" s="149"/>
      <c r="BC265" s="149"/>
      <c r="BD265" s="149"/>
      <c r="BE265" s="149"/>
      <c r="BF265" s="149"/>
      <c r="BG265" s="149"/>
      <c r="BH265" s="149"/>
      <c r="BI265" s="149"/>
      <c r="BJ265" s="149"/>
      <c r="BK265" s="149"/>
    </row>
    <row r="266" spans="1:63" x14ac:dyDescent="0.2">
      <c r="A266" s="65"/>
      <c r="B266" s="7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149"/>
      <c r="N266" s="149"/>
      <c r="O266" s="149"/>
      <c r="P266" s="149"/>
      <c r="Q266" s="149"/>
      <c r="R266" s="149"/>
      <c r="S266" s="149"/>
      <c r="T266" s="149"/>
      <c r="U266" s="149"/>
      <c r="V266" s="149"/>
      <c r="W266" s="149"/>
      <c r="X266" s="149"/>
      <c r="Y266" s="149"/>
      <c r="Z266" s="149"/>
      <c r="AA266" s="149"/>
      <c r="AB266" s="149"/>
      <c r="AC266" s="149"/>
      <c r="AD266" s="149"/>
      <c r="AE266" s="149"/>
      <c r="AF266" s="149"/>
      <c r="AG266" s="149"/>
      <c r="AH266" s="149"/>
      <c r="AI266" s="149"/>
      <c r="AJ266" s="149"/>
      <c r="AK266" s="149"/>
      <c r="AL266" s="149"/>
      <c r="AM266" s="149"/>
      <c r="AN266" s="149"/>
      <c r="AO266" s="149"/>
      <c r="AP266" s="149"/>
      <c r="AQ266" s="149"/>
      <c r="AR266" s="149"/>
      <c r="AS266" s="149"/>
      <c r="AT266" s="149"/>
      <c r="AU266" s="149"/>
      <c r="AV266" s="149"/>
      <c r="AW266" s="149"/>
      <c r="AX266" s="149"/>
      <c r="AY266" s="149"/>
      <c r="AZ266" s="149"/>
      <c r="BA266" s="149"/>
      <c r="BB266" s="149"/>
      <c r="BC266" s="149"/>
      <c r="BD266" s="149"/>
      <c r="BE266" s="149"/>
      <c r="BF266" s="149"/>
      <c r="BG266" s="149"/>
      <c r="BH266" s="149"/>
      <c r="BI266" s="149"/>
      <c r="BJ266" s="149"/>
      <c r="BK266" s="149"/>
    </row>
    <row r="267" spans="1:63" x14ac:dyDescent="0.2">
      <c r="A267" s="65"/>
      <c r="B267" s="7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149"/>
      <c r="N267" s="149"/>
      <c r="O267" s="149"/>
      <c r="P267" s="149"/>
      <c r="Q267" s="149"/>
      <c r="R267" s="149"/>
      <c r="S267" s="149"/>
      <c r="T267" s="149"/>
      <c r="U267" s="149"/>
      <c r="V267" s="149"/>
      <c r="W267" s="149"/>
      <c r="X267" s="149"/>
      <c r="Y267" s="149"/>
      <c r="Z267" s="149"/>
      <c r="AA267" s="149"/>
      <c r="AB267" s="149"/>
      <c r="AC267" s="149"/>
      <c r="AD267" s="149"/>
      <c r="AE267" s="149"/>
      <c r="AF267" s="149"/>
      <c r="AG267" s="149"/>
      <c r="AH267" s="149"/>
      <c r="AI267" s="149"/>
      <c r="AJ267" s="149"/>
      <c r="AK267" s="149"/>
      <c r="AL267" s="149"/>
      <c r="AM267" s="149"/>
      <c r="AN267" s="149"/>
      <c r="AO267" s="149"/>
      <c r="AP267" s="149"/>
      <c r="AQ267" s="149"/>
      <c r="AR267" s="149"/>
      <c r="AS267" s="149"/>
      <c r="AT267" s="149"/>
      <c r="AU267" s="149"/>
      <c r="AV267" s="149"/>
      <c r="AW267" s="149"/>
      <c r="AX267" s="149"/>
      <c r="AY267" s="149"/>
      <c r="AZ267" s="149"/>
      <c r="BA267" s="149"/>
      <c r="BB267" s="149"/>
      <c r="BC267" s="149"/>
      <c r="BD267" s="149"/>
      <c r="BE267" s="149"/>
      <c r="BF267" s="149"/>
      <c r="BG267" s="149"/>
      <c r="BH267" s="149"/>
      <c r="BI267" s="149"/>
      <c r="BJ267" s="149"/>
      <c r="BK267" s="149"/>
    </row>
    <row r="268" spans="1:63" x14ac:dyDescent="0.2">
      <c r="A268" s="65"/>
      <c r="B268" s="7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149"/>
      <c r="N268" s="149"/>
      <c r="O268" s="149"/>
      <c r="P268" s="149"/>
      <c r="Q268" s="149"/>
      <c r="R268" s="149"/>
      <c r="S268" s="149"/>
      <c r="T268" s="149"/>
      <c r="U268" s="149"/>
      <c r="V268" s="149"/>
      <c r="W268" s="149"/>
      <c r="X268" s="149"/>
      <c r="Y268" s="149"/>
      <c r="Z268" s="149"/>
      <c r="AA268" s="149"/>
      <c r="AB268" s="149"/>
      <c r="AC268" s="149"/>
      <c r="AD268" s="149"/>
      <c r="AE268" s="149"/>
      <c r="AF268" s="149"/>
      <c r="AG268" s="149"/>
      <c r="AH268" s="149"/>
      <c r="AI268" s="149"/>
      <c r="AJ268" s="149"/>
      <c r="AK268" s="149"/>
      <c r="AL268" s="149"/>
      <c r="AM268" s="149"/>
      <c r="AN268" s="149"/>
      <c r="AO268" s="149"/>
      <c r="AP268" s="149"/>
      <c r="AQ268" s="149"/>
      <c r="AR268" s="149"/>
      <c r="AS268" s="149"/>
      <c r="AT268" s="149"/>
      <c r="AU268" s="149"/>
      <c r="AV268" s="149"/>
      <c r="AW268" s="149"/>
      <c r="AX268" s="149"/>
      <c r="AY268" s="149"/>
      <c r="AZ268" s="149"/>
      <c r="BA268" s="149"/>
      <c r="BB268" s="149"/>
      <c r="BC268" s="149"/>
      <c r="BD268" s="149"/>
      <c r="BE268" s="149"/>
      <c r="BF268" s="149"/>
      <c r="BG268" s="149"/>
      <c r="BH268" s="149"/>
      <c r="BI268" s="149"/>
      <c r="BJ268" s="149"/>
      <c r="BK268" s="149"/>
    </row>
    <row r="269" spans="1:63" x14ac:dyDescent="0.2">
      <c r="A269" s="65"/>
      <c r="B269" s="7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149"/>
      <c r="N269" s="149"/>
      <c r="O269" s="149"/>
      <c r="P269" s="149"/>
      <c r="Q269" s="149"/>
      <c r="R269" s="149"/>
      <c r="S269" s="149"/>
      <c r="T269" s="149"/>
      <c r="U269" s="149"/>
      <c r="V269" s="149"/>
      <c r="W269" s="149"/>
      <c r="X269" s="149"/>
      <c r="Y269" s="149"/>
      <c r="Z269" s="149"/>
      <c r="AA269" s="149"/>
      <c r="AB269" s="149"/>
      <c r="AC269" s="149"/>
      <c r="AD269" s="149"/>
      <c r="AE269" s="149"/>
      <c r="AF269" s="149"/>
      <c r="AG269" s="149"/>
      <c r="AH269" s="149"/>
      <c r="AI269" s="149"/>
      <c r="AJ269" s="149"/>
      <c r="AK269" s="149"/>
      <c r="AL269" s="149"/>
      <c r="AM269" s="149"/>
      <c r="AN269" s="149"/>
      <c r="AO269" s="149"/>
      <c r="AP269" s="149"/>
      <c r="AQ269" s="149"/>
      <c r="AR269" s="149"/>
      <c r="AS269" s="149"/>
      <c r="AT269" s="149"/>
      <c r="AU269" s="149"/>
      <c r="AV269" s="149"/>
      <c r="AW269" s="149"/>
      <c r="AX269" s="149"/>
      <c r="AY269" s="149"/>
      <c r="AZ269" s="149"/>
      <c r="BA269" s="149"/>
      <c r="BB269" s="149"/>
      <c r="BC269" s="149"/>
      <c r="BD269" s="149"/>
      <c r="BE269" s="149"/>
      <c r="BF269" s="149"/>
      <c r="BG269" s="149"/>
      <c r="BH269" s="149"/>
      <c r="BI269" s="149"/>
      <c r="BJ269" s="149"/>
      <c r="BK269" s="149"/>
    </row>
    <row r="270" spans="1:63" x14ac:dyDescent="0.2">
      <c r="A270" s="65"/>
      <c r="B270" s="7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149"/>
      <c r="N270" s="149"/>
      <c r="O270" s="149"/>
      <c r="P270" s="149"/>
      <c r="Q270" s="149"/>
      <c r="R270" s="149"/>
      <c r="S270" s="149"/>
      <c r="T270" s="149"/>
      <c r="U270" s="149"/>
      <c r="V270" s="149"/>
      <c r="W270" s="149"/>
      <c r="X270" s="149"/>
      <c r="Y270" s="149"/>
      <c r="Z270" s="149"/>
      <c r="AA270" s="149"/>
      <c r="AB270" s="149"/>
      <c r="AC270" s="149"/>
      <c r="AD270" s="149"/>
      <c r="AE270" s="149"/>
      <c r="AF270" s="149"/>
      <c r="AG270" s="149"/>
      <c r="AH270" s="149"/>
      <c r="AI270" s="149"/>
      <c r="AJ270" s="149"/>
      <c r="AK270" s="149"/>
      <c r="AL270" s="149"/>
      <c r="AM270" s="149"/>
      <c r="AN270" s="149"/>
      <c r="AO270" s="149"/>
      <c r="AP270" s="149"/>
      <c r="AQ270" s="149"/>
      <c r="AR270" s="149"/>
      <c r="AS270" s="149"/>
      <c r="AT270" s="149"/>
      <c r="AU270" s="149"/>
      <c r="AV270" s="149"/>
      <c r="AW270" s="149"/>
      <c r="AX270" s="149"/>
      <c r="AY270" s="149"/>
      <c r="AZ270" s="149"/>
      <c r="BA270" s="149"/>
      <c r="BB270" s="149"/>
      <c r="BC270" s="149"/>
      <c r="BD270" s="149"/>
      <c r="BE270" s="149"/>
      <c r="BF270" s="149"/>
      <c r="BG270" s="149"/>
      <c r="BH270" s="149"/>
      <c r="BI270" s="149"/>
      <c r="BJ270" s="149"/>
      <c r="BK270" s="149"/>
    </row>
    <row r="271" spans="1:63" x14ac:dyDescent="0.2">
      <c r="A271" s="65"/>
      <c r="B271" s="7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149"/>
      <c r="N271" s="149"/>
      <c r="O271" s="149"/>
      <c r="P271" s="149"/>
      <c r="Q271" s="149"/>
      <c r="R271" s="149"/>
      <c r="S271" s="149"/>
      <c r="T271" s="149"/>
      <c r="U271" s="149"/>
      <c r="V271" s="149"/>
      <c r="W271" s="149"/>
      <c r="X271" s="149"/>
      <c r="Y271" s="149"/>
      <c r="Z271" s="149"/>
      <c r="AA271" s="149"/>
      <c r="AB271" s="149"/>
      <c r="AC271" s="149"/>
      <c r="AD271" s="149"/>
      <c r="AE271" s="149"/>
      <c r="AF271" s="149"/>
      <c r="AG271" s="149"/>
      <c r="AH271" s="149"/>
      <c r="AI271" s="149"/>
      <c r="AJ271" s="149"/>
      <c r="AK271" s="149"/>
      <c r="AL271" s="149"/>
      <c r="AM271" s="149"/>
      <c r="AN271" s="149"/>
      <c r="AO271" s="149"/>
      <c r="AP271" s="149"/>
      <c r="AQ271" s="149"/>
      <c r="AR271" s="149"/>
      <c r="AS271" s="149"/>
      <c r="AT271" s="149"/>
      <c r="AU271" s="149"/>
      <c r="AV271" s="149"/>
      <c r="AW271" s="149"/>
      <c r="AX271" s="149"/>
      <c r="AY271" s="149"/>
      <c r="AZ271" s="149"/>
      <c r="BA271" s="149"/>
      <c r="BB271" s="149"/>
      <c r="BC271" s="149"/>
      <c r="BD271" s="149"/>
      <c r="BE271" s="149"/>
      <c r="BF271" s="149"/>
      <c r="BG271" s="149"/>
      <c r="BH271" s="149"/>
      <c r="BI271" s="149"/>
      <c r="BJ271" s="149"/>
      <c r="BK271" s="149"/>
    </row>
    <row r="272" spans="1:63" x14ac:dyDescent="0.2">
      <c r="A272" s="65"/>
      <c r="B272" s="7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149"/>
      <c r="N272" s="149"/>
      <c r="O272" s="149"/>
      <c r="P272" s="149"/>
      <c r="Q272" s="149"/>
      <c r="R272" s="149"/>
      <c r="S272" s="149"/>
      <c r="T272" s="149"/>
      <c r="U272" s="149"/>
      <c r="V272" s="149"/>
      <c r="W272" s="149"/>
      <c r="X272" s="149"/>
      <c r="Y272" s="149"/>
      <c r="Z272" s="149"/>
      <c r="AA272" s="149"/>
      <c r="AB272" s="149"/>
      <c r="AC272" s="149"/>
      <c r="AD272" s="149"/>
      <c r="AE272" s="149"/>
      <c r="AF272" s="149"/>
      <c r="AG272" s="149"/>
      <c r="AH272" s="149"/>
      <c r="AI272" s="149"/>
      <c r="AJ272" s="149"/>
      <c r="AK272" s="149"/>
      <c r="AL272" s="149"/>
      <c r="AM272" s="149"/>
      <c r="AN272" s="149"/>
      <c r="AO272" s="149"/>
      <c r="AP272" s="149"/>
      <c r="AQ272" s="149"/>
      <c r="AR272" s="149"/>
      <c r="AS272" s="149"/>
      <c r="AT272" s="149"/>
      <c r="AU272" s="149"/>
      <c r="AV272" s="149"/>
      <c r="AW272" s="149"/>
      <c r="AX272" s="149"/>
      <c r="AY272" s="149"/>
      <c r="AZ272" s="149"/>
      <c r="BA272" s="149"/>
      <c r="BB272" s="149"/>
      <c r="BC272" s="149"/>
      <c r="BD272" s="149"/>
      <c r="BE272" s="149"/>
      <c r="BF272" s="149"/>
      <c r="BG272" s="149"/>
      <c r="BH272" s="149"/>
      <c r="BI272" s="149"/>
      <c r="BJ272" s="149"/>
      <c r="BK272" s="149"/>
    </row>
    <row r="273" spans="1:63" x14ac:dyDescent="0.2">
      <c r="A273" s="65"/>
      <c r="B273" s="7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149"/>
      <c r="N273" s="149"/>
      <c r="O273" s="149"/>
      <c r="P273" s="149"/>
      <c r="Q273" s="149"/>
      <c r="R273" s="149"/>
      <c r="S273" s="149"/>
      <c r="T273" s="149"/>
      <c r="U273" s="149"/>
      <c r="V273" s="149"/>
      <c r="W273" s="149"/>
      <c r="X273" s="149"/>
      <c r="Y273" s="149"/>
      <c r="Z273" s="149"/>
      <c r="AA273" s="149"/>
      <c r="AB273" s="149"/>
      <c r="AC273" s="149"/>
      <c r="AD273" s="149"/>
      <c r="AE273" s="149"/>
      <c r="AF273" s="149"/>
      <c r="AG273" s="149"/>
      <c r="AH273" s="149"/>
      <c r="AI273" s="149"/>
      <c r="AJ273" s="149"/>
      <c r="AK273" s="149"/>
      <c r="AL273" s="149"/>
      <c r="AM273" s="149"/>
      <c r="AN273" s="149"/>
      <c r="AO273" s="149"/>
      <c r="AP273" s="149"/>
      <c r="AQ273" s="149"/>
      <c r="AR273" s="149"/>
      <c r="AS273" s="149"/>
      <c r="AT273" s="149"/>
      <c r="AU273" s="149"/>
      <c r="AV273" s="149"/>
      <c r="AW273" s="149"/>
      <c r="AX273" s="149"/>
      <c r="AY273" s="149"/>
      <c r="AZ273" s="149"/>
      <c r="BA273" s="149"/>
      <c r="BB273" s="149"/>
      <c r="BC273" s="149"/>
      <c r="BD273" s="149"/>
      <c r="BE273" s="149"/>
      <c r="BF273" s="149"/>
      <c r="BG273" s="149"/>
      <c r="BH273" s="149"/>
      <c r="BI273" s="149"/>
      <c r="BJ273" s="149"/>
      <c r="BK273" s="149"/>
    </row>
    <row r="274" spans="1:63" x14ac:dyDescent="0.2">
      <c r="A274" s="65"/>
      <c r="B274" s="7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149"/>
      <c r="N274" s="149"/>
      <c r="O274" s="149"/>
      <c r="P274" s="149"/>
      <c r="Q274" s="149"/>
      <c r="R274" s="149"/>
      <c r="S274" s="149"/>
      <c r="T274" s="149"/>
      <c r="U274" s="149"/>
      <c r="V274" s="149"/>
      <c r="W274" s="149"/>
      <c r="X274" s="149"/>
      <c r="Y274" s="149"/>
      <c r="Z274" s="149"/>
      <c r="AA274" s="149"/>
      <c r="AB274" s="149"/>
      <c r="AC274" s="149"/>
      <c r="AD274" s="149"/>
      <c r="AE274" s="149"/>
      <c r="AF274" s="149"/>
      <c r="AG274" s="149"/>
      <c r="AH274" s="149"/>
      <c r="AI274" s="149"/>
      <c r="AJ274" s="149"/>
      <c r="AK274" s="149"/>
      <c r="AL274" s="149"/>
      <c r="AM274" s="149"/>
      <c r="AN274" s="149"/>
      <c r="AO274" s="149"/>
      <c r="AP274" s="149"/>
      <c r="AQ274" s="149"/>
      <c r="AR274" s="149"/>
      <c r="AS274" s="149"/>
      <c r="AT274" s="149"/>
      <c r="AU274" s="149"/>
      <c r="AV274" s="149"/>
      <c r="AW274" s="149"/>
      <c r="AX274" s="149"/>
      <c r="AY274" s="149"/>
      <c r="AZ274" s="149"/>
      <c r="BA274" s="149"/>
      <c r="BB274" s="149"/>
      <c r="BC274" s="149"/>
      <c r="BD274" s="149"/>
      <c r="BE274" s="149"/>
      <c r="BF274" s="149"/>
      <c r="BG274" s="149"/>
      <c r="BH274" s="149"/>
      <c r="BI274" s="149"/>
      <c r="BJ274" s="149"/>
      <c r="BK274" s="149"/>
    </row>
    <row r="275" spans="1:63" x14ac:dyDescent="0.2">
      <c r="A275" s="65"/>
      <c r="B275" s="7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149"/>
      <c r="N275" s="149"/>
      <c r="O275" s="149"/>
      <c r="P275" s="149"/>
      <c r="Q275" s="149"/>
      <c r="R275" s="149"/>
      <c r="S275" s="149"/>
      <c r="T275" s="149"/>
      <c r="U275" s="149"/>
      <c r="V275" s="149"/>
      <c r="W275" s="149"/>
      <c r="X275" s="149"/>
      <c r="Y275" s="149"/>
      <c r="Z275" s="149"/>
      <c r="AA275" s="149"/>
      <c r="AB275" s="149"/>
      <c r="AC275" s="149"/>
      <c r="AD275" s="149"/>
      <c r="AE275" s="149"/>
      <c r="AF275" s="149"/>
      <c r="AG275" s="149"/>
      <c r="AH275" s="149"/>
      <c r="AI275" s="149"/>
      <c r="AJ275" s="149"/>
      <c r="AK275" s="149"/>
      <c r="AL275" s="149"/>
      <c r="AM275" s="149"/>
      <c r="AN275" s="149"/>
      <c r="AO275" s="149"/>
      <c r="AP275" s="149"/>
      <c r="AQ275" s="149"/>
      <c r="AR275" s="149"/>
      <c r="AS275" s="149"/>
      <c r="AT275" s="149"/>
      <c r="AU275" s="149"/>
      <c r="AV275" s="149"/>
      <c r="AW275" s="149"/>
      <c r="AX275" s="149"/>
      <c r="AY275" s="149"/>
      <c r="AZ275" s="149"/>
      <c r="BA275" s="149"/>
      <c r="BB275" s="149"/>
      <c r="BC275" s="149"/>
      <c r="BD275" s="149"/>
      <c r="BE275" s="149"/>
      <c r="BF275" s="149"/>
      <c r="BG275" s="149"/>
      <c r="BH275" s="149"/>
      <c r="BI275" s="149"/>
      <c r="BJ275" s="149"/>
      <c r="BK275" s="149"/>
    </row>
    <row r="276" spans="1:63" x14ac:dyDescent="0.2">
      <c r="A276" s="65"/>
      <c r="B276" s="7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149"/>
      <c r="N276" s="149"/>
      <c r="O276" s="149"/>
      <c r="P276" s="149"/>
      <c r="Q276" s="149"/>
      <c r="R276" s="149"/>
      <c r="S276" s="149"/>
      <c r="T276" s="149"/>
      <c r="U276" s="149"/>
      <c r="V276" s="149"/>
      <c r="W276" s="149"/>
      <c r="X276" s="149"/>
      <c r="Y276" s="149"/>
      <c r="Z276" s="149"/>
      <c r="AA276" s="149"/>
      <c r="AB276" s="149"/>
      <c r="AC276" s="149"/>
      <c r="AD276" s="149"/>
      <c r="AE276" s="149"/>
      <c r="AF276" s="149"/>
      <c r="AG276" s="149"/>
      <c r="AH276" s="149"/>
      <c r="AI276" s="149"/>
      <c r="AJ276" s="149"/>
      <c r="AK276" s="149"/>
      <c r="AL276" s="149"/>
      <c r="AM276" s="149"/>
      <c r="AN276" s="149"/>
      <c r="AO276" s="149"/>
      <c r="AP276" s="149"/>
      <c r="AQ276" s="149"/>
      <c r="AR276" s="149"/>
      <c r="AS276" s="149"/>
      <c r="AT276" s="149"/>
      <c r="AU276" s="149"/>
      <c r="AV276" s="149"/>
      <c r="AW276" s="149"/>
      <c r="AX276" s="149"/>
      <c r="AY276" s="149"/>
      <c r="AZ276" s="149"/>
      <c r="BA276" s="149"/>
      <c r="BB276" s="149"/>
      <c r="BC276" s="149"/>
      <c r="BD276" s="149"/>
      <c r="BE276" s="149"/>
      <c r="BF276" s="149"/>
      <c r="BG276" s="149"/>
      <c r="BH276" s="149"/>
      <c r="BI276" s="149"/>
      <c r="BJ276" s="149"/>
      <c r="BK276" s="149"/>
    </row>
    <row r="277" spans="1:63" x14ac:dyDescent="0.2">
      <c r="A277" s="65"/>
      <c r="B277" s="7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149"/>
      <c r="N277" s="149"/>
      <c r="O277" s="149"/>
      <c r="P277" s="149"/>
      <c r="Q277" s="149"/>
      <c r="R277" s="149"/>
      <c r="S277" s="149"/>
      <c r="T277" s="149"/>
      <c r="U277" s="149"/>
      <c r="V277" s="149"/>
      <c r="W277" s="149"/>
      <c r="X277" s="149"/>
      <c r="Y277" s="149"/>
      <c r="Z277" s="149"/>
      <c r="AA277" s="149"/>
      <c r="AB277" s="149"/>
      <c r="AC277" s="149"/>
      <c r="AD277" s="149"/>
      <c r="AE277" s="149"/>
      <c r="AF277" s="149"/>
      <c r="AG277" s="149"/>
      <c r="AH277" s="149"/>
      <c r="AI277" s="149"/>
      <c r="AJ277" s="149"/>
      <c r="AK277" s="149"/>
      <c r="AL277" s="149"/>
      <c r="AM277" s="149"/>
      <c r="AN277" s="149"/>
      <c r="AO277" s="149"/>
      <c r="AP277" s="149"/>
      <c r="AQ277" s="149"/>
      <c r="AR277" s="149"/>
      <c r="AS277" s="149"/>
      <c r="AT277" s="149"/>
      <c r="AU277" s="149"/>
      <c r="AV277" s="149"/>
      <c r="AW277" s="149"/>
      <c r="AX277" s="149"/>
      <c r="AY277" s="149"/>
      <c r="AZ277" s="149"/>
      <c r="BA277" s="149"/>
      <c r="BB277" s="149"/>
      <c r="BC277" s="149"/>
      <c r="BD277" s="149"/>
      <c r="BE277" s="149"/>
      <c r="BF277" s="149"/>
      <c r="BG277" s="149"/>
      <c r="BH277" s="149"/>
      <c r="BI277" s="149"/>
      <c r="BJ277" s="149"/>
      <c r="BK277" s="149"/>
    </row>
    <row r="278" spans="1:63" x14ac:dyDescent="0.2">
      <c r="A278" s="65"/>
      <c r="B278" s="7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149"/>
      <c r="N278" s="149"/>
      <c r="O278" s="149"/>
      <c r="P278" s="149"/>
      <c r="Q278" s="149"/>
      <c r="R278" s="149"/>
      <c r="S278" s="149"/>
      <c r="T278" s="149"/>
      <c r="U278" s="149"/>
      <c r="V278" s="149"/>
      <c r="W278" s="149"/>
      <c r="X278" s="149"/>
      <c r="Y278" s="149"/>
      <c r="Z278" s="149"/>
      <c r="AA278" s="149"/>
      <c r="AB278" s="149"/>
      <c r="AC278" s="149"/>
      <c r="AD278" s="149"/>
      <c r="AE278" s="149"/>
      <c r="AF278" s="149"/>
      <c r="AG278" s="149"/>
      <c r="AH278" s="149"/>
      <c r="AI278" s="149"/>
      <c r="AJ278" s="149"/>
      <c r="AK278" s="149"/>
      <c r="AL278" s="149"/>
      <c r="AM278" s="149"/>
      <c r="AN278" s="149"/>
      <c r="AO278" s="149"/>
      <c r="AP278" s="149"/>
      <c r="AQ278" s="149"/>
      <c r="AR278" s="149"/>
      <c r="AS278" s="149"/>
      <c r="AT278" s="149"/>
      <c r="AU278" s="149"/>
      <c r="AV278" s="149"/>
      <c r="AW278" s="149"/>
      <c r="AX278" s="149"/>
      <c r="AY278" s="149"/>
      <c r="AZ278" s="149"/>
      <c r="BA278" s="149"/>
      <c r="BB278" s="149"/>
      <c r="BC278" s="149"/>
      <c r="BD278" s="149"/>
      <c r="BE278" s="149"/>
      <c r="BF278" s="149"/>
      <c r="BG278" s="149"/>
      <c r="BH278" s="149"/>
      <c r="BI278" s="149"/>
      <c r="BJ278" s="149"/>
      <c r="BK278" s="149"/>
    </row>
    <row r="279" spans="1:63" x14ac:dyDescent="0.2">
      <c r="A279" s="65"/>
      <c r="B279" s="7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149"/>
      <c r="N279" s="149"/>
      <c r="O279" s="149"/>
      <c r="P279" s="149"/>
      <c r="Q279" s="149"/>
      <c r="R279" s="149"/>
      <c r="S279" s="149"/>
      <c r="T279" s="149"/>
      <c r="U279" s="149"/>
      <c r="V279" s="149"/>
      <c r="W279" s="149"/>
      <c r="X279" s="149"/>
      <c r="Y279" s="149"/>
      <c r="Z279" s="149"/>
      <c r="AA279" s="149"/>
      <c r="AB279" s="149"/>
      <c r="AC279" s="149"/>
      <c r="AD279" s="149"/>
      <c r="AE279" s="149"/>
      <c r="AF279" s="149"/>
      <c r="AG279" s="149"/>
      <c r="AH279" s="149"/>
      <c r="AI279" s="149"/>
      <c r="AJ279" s="149"/>
      <c r="AK279" s="149"/>
      <c r="AL279" s="149"/>
      <c r="AM279" s="149"/>
      <c r="AN279" s="149"/>
      <c r="AO279" s="149"/>
      <c r="AP279" s="149"/>
      <c r="AQ279" s="149"/>
      <c r="AR279" s="149"/>
      <c r="AS279" s="149"/>
      <c r="AT279" s="149"/>
      <c r="AU279" s="149"/>
      <c r="AV279" s="149"/>
      <c r="AW279" s="149"/>
      <c r="AX279" s="149"/>
      <c r="AY279" s="149"/>
      <c r="AZ279" s="149"/>
      <c r="BA279" s="149"/>
      <c r="BB279" s="149"/>
      <c r="BC279" s="149"/>
      <c r="BD279" s="149"/>
      <c r="BE279" s="149"/>
      <c r="BF279" s="149"/>
      <c r="BG279" s="149"/>
      <c r="BH279" s="149"/>
      <c r="BI279" s="149"/>
      <c r="BJ279" s="149"/>
      <c r="BK279" s="149"/>
    </row>
    <row r="280" spans="1:63" x14ac:dyDescent="0.2">
      <c r="A280" s="65"/>
      <c r="B280" s="7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149"/>
      <c r="N280" s="149"/>
      <c r="O280" s="149"/>
      <c r="P280" s="149"/>
      <c r="Q280" s="149"/>
      <c r="R280" s="149"/>
      <c r="S280" s="149"/>
      <c r="T280" s="149"/>
      <c r="U280" s="149"/>
      <c r="V280" s="149"/>
      <c r="W280" s="149"/>
      <c r="X280" s="149"/>
      <c r="Y280" s="149"/>
      <c r="Z280" s="149"/>
      <c r="AA280" s="149"/>
      <c r="AB280" s="149"/>
      <c r="AC280" s="149"/>
      <c r="AD280" s="149"/>
      <c r="AE280" s="149"/>
      <c r="AF280" s="149"/>
      <c r="AG280" s="149"/>
      <c r="AH280" s="149"/>
      <c r="AI280" s="149"/>
      <c r="AJ280" s="149"/>
      <c r="AK280" s="149"/>
      <c r="AL280" s="149"/>
      <c r="AM280" s="149"/>
      <c r="AN280" s="149"/>
      <c r="AO280" s="149"/>
      <c r="AP280" s="149"/>
      <c r="AQ280" s="149"/>
      <c r="AR280" s="149"/>
      <c r="AS280" s="149"/>
      <c r="AT280" s="149"/>
      <c r="AU280" s="149"/>
      <c r="AV280" s="149"/>
      <c r="AW280" s="149"/>
      <c r="AX280" s="149"/>
      <c r="AY280" s="149"/>
      <c r="AZ280" s="149"/>
      <c r="BA280" s="149"/>
      <c r="BB280" s="149"/>
      <c r="BC280" s="149"/>
      <c r="BD280" s="149"/>
      <c r="BE280" s="149"/>
      <c r="BF280" s="149"/>
      <c r="BG280" s="149"/>
      <c r="BH280" s="149"/>
      <c r="BI280" s="149"/>
      <c r="BJ280" s="149"/>
      <c r="BK280" s="149"/>
    </row>
    <row r="281" spans="1:63" x14ac:dyDescent="0.2">
      <c r="A281" s="65"/>
      <c r="B281" s="7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149"/>
      <c r="N281" s="149"/>
      <c r="O281" s="149"/>
      <c r="P281" s="149"/>
      <c r="Q281" s="149"/>
      <c r="R281" s="149"/>
      <c r="S281" s="149"/>
      <c r="T281" s="149"/>
      <c r="U281" s="149"/>
      <c r="V281" s="149"/>
      <c r="W281" s="149"/>
      <c r="X281" s="149"/>
      <c r="Y281" s="149"/>
      <c r="Z281" s="149"/>
      <c r="AA281" s="149"/>
      <c r="AB281" s="149"/>
      <c r="AC281" s="149"/>
      <c r="AD281" s="149"/>
      <c r="AE281" s="149"/>
      <c r="AF281" s="149"/>
      <c r="AG281" s="149"/>
      <c r="AH281" s="149"/>
      <c r="AI281" s="149"/>
      <c r="AJ281" s="149"/>
      <c r="AK281" s="149"/>
      <c r="AL281" s="149"/>
      <c r="AM281" s="149"/>
      <c r="AN281" s="149"/>
      <c r="AO281" s="149"/>
      <c r="AP281" s="149"/>
      <c r="AQ281" s="149"/>
      <c r="AR281" s="149"/>
      <c r="AS281" s="149"/>
      <c r="AT281" s="149"/>
      <c r="AU281" s="149"/>
      <c r="AV281" s="149"/>
      <c r="AW281" s="149"/>
      <c r="AX281" s="149"/>
      <c r="AY281" s="149"/>
      <c r="AZ281" s="149"/>
      <c r="BA281" s="149"/>
      <c r="BB281" s="149"/>
      <c r="BC281" s="149"/>
      <c r="BD281" s="149"/>
      <c r="BE281" s="149"/>
      <c r="BF281" s="149"/>
      <c r="BG281" s="149"/>
      <c r="BH281" s="149"/>
      <c r="BI281" s="149"/>
      <c r="BJ281" s="149"/>
      <c r="BK281" s="149"/>
    </row>
    <row r="282" spans="1:63" x14ac:dyDescent="0.2">
      <c r="A282" s="65"/>
      <c r="B282" s="7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149"/>
      <c r="N282" s="149"/>
      <c r="O282" s="149"/>
      <c r="P282" s="149"/>
      <c r="Q282" s="149"/>
      <c r="R282" s="149"/>
      <c r="S282" s="149"/>
      <c r="T282" s="149"/>
      <c r="U282" s="149"/>
      <c r="V282" s="149"/>
      <c r="W282" s="149"/>
      <c r="X282" s="149"/>
      <c r="Y282" s="149"/>
      <c r="Z282" s="149"/>
      <c r="AA282" s="149"/>
      <c r="AB282" s="149"/>
      <c r="AC282" s="149"/>
      <c r="AD282" s="149"/>
      <c r="AE282" s="149"/>
      <c r="AF282" s="149"/>
      <c r="AG282" s="149"/>
      <c r="AH282" s="149"/>
      <c r="AI282" s="149"/>
      <c r="AJ282" s="149"/>
      <c r="AK282" s="149"/>
      <c r="AL282" s="149"/>
      <c r="AM282" s="149"/>
      <c r="AN282" s="149"/>
      <c r="AO282" s="149"/>
      <c r="AP282" s="149"/>
      <c r="AQ282" s="149"/>
      <c r="AR282" s="149"/>
      <c r="AS282" s="149"/>
      <c r="AT282" s="149"/>
      <c r="AU282" s="149"/>
      <c r="AV282" s="149"/>
      <c r="AW282" s="149"/>
      <c r="AX282" s="149"/>
      <c r="AY282" s="149"/>
      <c r="AZ282" s="149"/>
      <c r="BA282" s="149"/>
      <c r="BB282" s="149"/>
      <c r="BC282" s="149"/>
      <c r="BD282" s="149"/>
      <c r="BE282" s="149"/>
      <c r="BF282" s="149"/>
      <c r="BG282" s="149"/>
      <c r="BH282" s="149"/>
      <c r="BI282" s="149"/>
      <c r="BJ282" s="149"/>
      <c r="BK282" s="149"/>
    </row>
    <row r="283" spans="1:63" x14ac:dyDescent="0.2">
      <c r="A283" s="65"/>
      <c r="B283" s="7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149"/>
      <c r="N283" s="149"/>
      <c r="O283" s="149"/>
      <c r="P283" s="149"/>
      <c r="Q283" s="149"/>
      <c r="R283" s="149"/>
      <c r="S283" s="149"/>
      <c r="T283" s="149"/>
      <c r="U283" s="149"/>
      <c r="V283" s="149"/>
      <c r="W283" s="149"/>
      <c r="X283" s="149"/>
      <c r="Y283" s="149"/>
      <c r="Z283" s="149"/>
      <c r="AA283" s="149"/>
      <c r="AB283" s="149"/>
      <c r="AC283" s="149"/>
      <c r="AD283" s="149"/>
      <c r="AE283" s="149"/>
      <c r="AF283" s="149"/>
      <c r="AG283" s="149"/>
      <c r="AH283" s="149"/>
      <c r="AI283" s="149"/>
      <c r="AJ283" s="149"/>
      <c r="AK283" s="149"/>
      <c r="AL283" s="149"/>
      <c r="AM283" s="149"/>
      <c r="AN283" s="149"/>
      <c r="AO283" s="149"/>
      <c r="AP283" s="149"/>
      <c r="AQ283" s="149"/>
      <c r="AR283" s="149"/>
      <c r="AS283" s="149"/>
      <c r="AT283" s="149"/>
      <c r="AU283" s="149"/>
      <c r="AV283" s="149"/>
      <c r="AW283" s="149"/>
      <c r="AX283" s="149"/>
      <c r="AY283" s="149"/>
      <c r="AZ283" s="149"/>
      <c r="BA283" s="149"/>
      <c r="BB283" s="149"/>
      <c r="BC283" s="149"/>
      <c r="BD283" s="149"/>
      <c r="BE283" s="149"/>
      <c r="BF283" s="149"/>
      <c r="BG283" s="149"/>
      <c r="BH283" s="149"/>
      <c r="BI283" s="149"/>
      <c r="BJ283" s="149"/>
      <c r="BK283" s="149"/>
    </row>
    <row r="284" spans="1:63" x14ac:dyDescent="0.2">
      <c r="A284" s="65"/>
      <c r="B284" s="7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149"/>
      <c r="N284" s="149"/>
      <c r="O284" s="149"/>
      <c r="P284" s="149"/>
      <c r="Q284" s="149"/>
      <c r="R284" s="149"/>
      <c r="S284" s="149"/>
      <c r="T284" s="149"/>
      <c r="U284" s="149"/>
      <c r="V284" s="149"/>
      <c r="W284" s="149"/>
      <c r="X284" s="149"/>
      <c r="Y284" s="149"/>
      <c r="Z284" s="149"/>
      <c r="AA284" s="149"/>
      <c r="AB284" s="149"/>
      <c r="AC284" s="149"/>
      <c r="AD284" s="149"/>
      <c r="AE284" s="149"/>
      <c r="AF284" s="149"/>
      <c r="AG284" s="149"/>
      <c r="AH284" s="149"/>
      <c r="AI284" s="149"/>
      <c r="AJ284" s="149"/>
      <c r="AK284" s="149"/>
      <c r="AL284" s="149"/>
      <c r="AM284" s="149"/>
      <c r="AN284" s="149"/>
      <c r="AO284" s="149"/>
      <c r="AP284" s="149"/>
      <c r="AQ284" s="149"/>
      <c r="AR284" s="149"/>
      <c r="AS284" s="149"/>
      <c r="AT284" s="149"/>
      <c r="AU284" s="149"/>
      <c r="AV284" s="149"/>
      <c r="AW284" s="149"/>
      <c r="AX284" s="149"/>
      <c r="AY284" s="149"/>
      <c r="AZ284" s="149"/>
      <c r="BA284" s="149"/>
      <c r="BB284" s="149"/>
      <c r="BC284" s="149"/>
      <c r="BD284" s="149"/>
      <c r="BE284" s="149"/>
      <c r="BF284" s="149"/>
      <c r="BG284" s="149"/>
      <c r="BH284" s="149"/>
      <c r="BI284" s="149"/>
      <c r="BJ284" s="149"/>
      <c r="BK284" s="149"/>
    </row>
    <row r="285" spans="1:63" x14ac:dyDescent="0.2">
      <c r="A285" s="65"/>
      <c r="B285" s="7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149"/>
      <c r="N285" s="149"/>
      <c r="O285" s="149"/>
      <c r="P285" s="149"/>
      <c r="Q285" s="149"/>
      <c r="R285" s="149"/>
      <c r="S285" s="149"/>
      <c r="T285" s="149"/>
      <c r="U285" s="149"/>
      <c r="V285" s="149"/>
      <c r="W285" s="149"/>
      <c r="X285" s="149"/>
      <c r="Y285" s="149"/>
      <c r="Z285" s="149"/>
      <c r="AA285" s="149"/>
      <c r="AB285" s="149"/>
      <c r="AC285" s="149"/>
      <c r="AD285" s="149"/>
      <c r="AE285" s="149"/>
      <c r="AF285" s="149"/>
      <c r="AG285" s="149"/>
      <c r="AH285" s="149"/>
      <c r="AI285" s="149"/>
      <c r="AJ285" s="149"/>
      <c r="AK285" s="149"/>
      <c r="AL285" s="149"/>
      <c r="AM285" s="149"/>
      <c r="AN285" s="149"/>
      <c r="AO285" s="149"/>
      <c r="AP285" s="149"/>
      <c r="AQ285" s="149"/>
      <c r="AR285" s="149"/>
      <c r="AS285" s="149"/>
      <c r="AT285" s="149"/>
      <c r="AU285" s="149"/>
      <c r="AV285" s="149"/>
      <c r="AW285" s="149"/>
      <c r="AX285" s="149"/>
      <c r="AY285" s="149"/>
      <c r="AZ285" s="149"/>
      <c r="BA285" s="149"/>
      <c r="BB285" s="149"/>
      <c r="BC285" s="149"/>
      <c r="BD285" s="149"/>
      <c r="BE285" s="149"/>
      <c r="BF285" s="149"/>
      <c r="BG285" s="149"/>
      <c r="BH285" s="149"/>
      <c r="BI285" s="149"/>
      <c r="BJ285" s="149"/>
      <c r="BK285" s="149"/>
    </row>
    <row r="286" spans="1:63" x14ac:dyDescent="0.2">
      <c r="A286" s="65"/>
      <c r="B286" s="7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149"/>
      <c r="N286" s="149"/>
      <c r="O286" s="149"/>
      <c r="P286" s="149"/>
      <c r="Q286" s="149"/>
      <c r="R286" s="149"/>
      <c r="S286" s="149"/>
      <c r="T286" s="149"/>
      <c r="U286" s="149"/>
      <c r="V286" s="149"/>
      <c r="W286" s="149"/>
      <c r="X286" s="149"/>
      <c r="Y286" s="149"/>
      <c r="Z286" s="149"/>
      <c r="AA286" s="149"/>
      <c r="AB286" s="149"/>
      <c r="AC286" s="149"/>
      <c r="AD286" s="149"/>
      <c r="AE286" s="149"/>
      <c r="AF286" s="149"/>
      <c r="AG286" s="149"/>
      <c r="AH286" s="149"/>
      <c r="AI286" s="149"/>
      <c r="AJ286" s="149"/>
      <c r="AK286" s="149"/>
      <c r="AL286" s="149"/>
      <c r="AM286" s="149"/>
      <c r="AN286" s="149"/>
      <c r="AO286" s="149"/>
      <c r="AP286" s="149"/>
      <c r="AQ286" s="149"/>
      <c r="AR286" s="149"/>
      <c r="AS286" s="149"/>
      <c r="AT286" s="149"/>
      <c r="AU286" s="149"/>
      <c r="AV286" s="149"/>
      <c r="AW286" s="149"/>
      <c r="AX286" s="149"/>
      <c r="AY286" s="149"/>
      <c r="AZ286" s="149"/>
      <c r="BA286" s="149"/>
      <c r="BB286" s="149"/>
      <c r="BC286" s="149"/>
      <c r="BD286" s="149"/>
      <c r="BE286" s="149"/>
      <c r="BF286" s="149"/>
      <c r="BG286" s="149"/>
      <c r="BH286" s="149"/>
      <c r="BI286" s="149"/>
      <c r="BJ286" s="149"/>
      <c r="BK286" s="149"/>
    </row>
    <row r="287" spans="1:63" x14ac:dyDescent="0.2">
      <c r="A287" s="65"/>
      <c r="B287" s="7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149"/>
      <c r="N287" s="149"/>
      <c r="O287" s="149"/>
      <c r="P287" s="149"/>
      <c r="Q287" s="149"/>
      <c r="R287" s="149"/>
      <c r="S287" s="149"/>
      <c r="T287" s="149"/>
      <c r="U287" s="149"/>
      <c r="V287" s="149"/>
      <c r="W287" s="149"/>
      <c r="X287" s="149"/>
      <c r="Y287" s="149"/>
      <c r="Z287" s="149"/>
      <c r="AA287" s="149"/>
      <c r="AB287" s="149"/>
      <c r="AC287" s="149"/>
      <c r="AD287" s="149"/>
      <c r="AE287" s="149"/>
      <c r="AF287" s="149"/>
      <c r="AG287" s="149"/>
      <c r="AH287" s="149"/>
      <c r="AI287" s="149"/>
      <c r="AJ287" s="149"/>
      <c r="AK287" s="149"/>
      <c r="AL287" s="149"/>
      <c r="AM287" s="149"/>
      <c r="AN287" s="149"/>
      <c r="AO287" s="149"/>
      <c r="AP287" s="149"/>
      <c r="AQ287" s="149"/>
      <c r="AR287" s="149"/>
      <c r="AS287" s="149"/>
      <c r="AT287" s="149"/>
      <c r="AU287" s="149"/>
      <c r="AV287" s="149"/>
      <c r="AW287" s="149"/>
      <c r="AX287" s="149"/>
      <c r="AY287" s="149"/>
      <c r="AZ287" s="149"/>
      <c r="BA287" s="149"/>
      <c r="BB287" s="149"/>
      <c r="BC287" s="149"/>
      <c r="BD287" s="149"/>
      <c r="BE287" s="149"/>
      <c r="BF287" s="149"/>
      <c r="BG287" s="149"/>
      <c r="BH287" s="149"/>
      <c r="BI287" s="149"/>
      <c r="BJ287" s="149"/>
      <c r="BK287" s="149"/>
    </row>
    <row r="288" spans="1:63" x14ac:dyDescent="0.2">
      <c r="A288" s="65"/>
      <c r="B288" s="7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149"/>
      <c r="N288" s="149"/>
      <c r="O288" s="149"/>
      <c r="P288" s="149"/>
      <c r="Q288" s="149"/>
      <c r="R288" s="149"/>
      <c r="S288" s="149"/>
      <c r="T288" s="149"/>
      <c r="U288" s="149"/>
      <c r="V288" s="149"/>
      <c r="W288" s="149"/>
      <c r="X288" s="149"/>
      <c r="Y288" s="149"/>
      <c r="Z288" s="149"/>
      <c r="AA288" s="149"/>
      <c r="AB288" s="149"/>
      <c r="AC288" s="149"/>
      <c r="AD288" s="149"/>
      <c r="AE288" s="149"/>
      <c r="AF288" s="149"/>
      <c r="AG288" s="149"/>
      <c r="AH288" s="149"/>
      <c r="AI288" s="149"/>
      <c r="AJ288" s="149"/>
      <c r="AK288" s="149"/>
      <c r="AL288" s="149"/>
      <c r="AM288" s="149"/>
      <c r="AN288" s="149"/>
      <c r="AO288" s="149"/>
      <c r="AP288" s="149"/>
      <c r="AQ288" s="149"/>
      <c r="AR288" s="149"/>
      <c r="AS288" s="149"/>
      <c r="AT288" s="149"/>
      <c r="AU288" s="149"/>
      <c r="AV288" s="149"/>
      <c r="AW288" s="149"/>
      <c r="AX288" s="149"/>
      <c r="AY288" s="149"/>
      <c r="AZ288" s="149"/>
      <c r="BA288" s="149"/>
      <c r="BB288" s="149"/>
      <c r="BC288" s="149"/>
      <c r="BD288" s="149"/>
      <c r="BE288" s="149"/>
      <c r="BF288" s="149"/>
      <c r="BG288" s="149"/>
      <c r="BH288" s="149"/>
      <c r="BI288" s="149"/>
      <c r="BJ288" s="149"/>
      <c r="BK288" s="149"/>
    </row>
    <row r="289" spans="1:63" x14ac:dyDescent="0.2">
      <c r="A289" s="65"/>
      <c r="B289" s="7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149"/>
      <c r="N289" s="149"/>
      <c r="O289" s="149"/>
      <c r="P289" s="149"/>
      <c r="Q289" s="149"/>
      <c r="R289" s="149"/>
      <c r="S289" s="149"/>
      <c r="T289" s="149"/>
      <c r="U289" s="149"/>
      <c r="V289" s="149"/>
      <c r="W289" s="149"/>
      <c r="X289" s="149"/>
      <c r="Y289" s="149"/>
      <c r="Z289" s="149"/>
      <c r="AA289" s="149"/>
      <c r="AB289" s="149"/>
      <c r="AC289" s="149"/>
      <c r="AD289" s="149"/>
      <c r="AE289" s="149"/>
      <c r="AF289" s="149"/>
      <c r="AG289" s="149"/>
      <c r="AH289" s="149"/>
      <c r="AI289" s="149"/>
      <c r="AJ289" s="149"/>
      <c r="AK289" s="149"/>
      <c r="AL289" s="149"/>
      <c r="AM289" s="149"/>
      <c r="AN289" s="149"/>
      <c r="AO289" s="149"/>
      <c r="AP289" s="149"/>
      <c r="AQ289" s="149"/>
      <c r="AR289" s="149"/>
      <c r="AS289" s="149"/>
      <c r="AT289" s="149"/>
      <c r="AU289" s="149"/>
      <c r="AV289" s="149"/>
      <c r="AW289" s="149"/>
      <c r="AX289" s="149"/>
      <c r="AY289" s="149"/>
      <c r="AZ289" s="149"/>
      <c r="BA289" s="149"/>
      <c r="BB289" s="149"/>
      <c r="BC289" s="149"/>
      <c r="BD289" s="149"/>
      <c r="BE289" s="149"/>
      <c r="BF289" s="149"/>
      <c r="BG289" s="149"/>
      <c r="BH289" s="149"/>
      <c r="BI289" s="149"/>
      <c r="BJ289" s="149"/>
      <c r="BK289" s="149"/>
    </row>
    <row r="290" spans="1:63" x14ac:dyDescent="0.2">
      <c r="A290" s="65"/>
      <c r="B290" s="7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149"/>
      <c r="N290" s="149"/>
      <c r="O290" s="149"/>
      <c r="P290" s="149"/>
      <c r="Q290" s="149"/>
      <c r="R290" s="149"/>
      <c r="S290" s="149"/>
      <c r="T290" s="149"/>
      <c r="U290" s="149"/>
      <c r="V290" s="149"/>
      <c r="W290" s="149"/>
      <c r="X290" s="149"/>
      <c r="Y290" s="149"/>
      <c r="Z290" s="149"/>
      <c r="AA290" s="149"/>
      <c r="AB290" s="149"/>
      <c r="AC290" s="149"/>
      <c r="AD290" s="149"/>
      <c r="AE290" s="149"/>
      <c r="AF290" s="149"/>
      <c r="AG290" s="149"/>
      <c r="AH290" s="149"/>
      <c r="AI290" s="149"/>
      <c r="AJ290" s="149"/>
      <c r="AK290" s="149"/>
      <c r="AL290" s="149"/>
      <c r="AM290" s="149"/>
      <c r="AN290" s="149"/>
      <c r="AO290" s="149"/>
      <c r="AP290" s="149"/>
      <c r="AQ290" s="149"/>
      <c r="AR290" s="149"/>
      <c r="AS290" s="149"/>
      <c r="AT290" s="149"/>
      <c r="AU290" s="149"/>
      <c r="AV290" s="149"/>
      <c r="AW290" s="149"/>
      <c r="AX290" s="149"/>
      <c r="AY290" s="149"/>
      <c r="AZ290" s="149"/>
      <c r="BA290" s="149"/>
      <c r="BB290" s="149"/>
      <c r="BC290" s="149"/>
      <c r="BD290" s="149"/>
      <c r="BE290" s="149"/>
      <c r="BF290" s="149"/>
      <c r="BG290" s="149"/>
      <c r="BH290" s="149"/>
      <c r="BI290" s="149"/>
      <c r="BJ290" s="149"/>
      <c r="BK290" s="149"/>
    </row>
    <row r="291" spans="1:63" x14ac:dyDescent="0.2">
      <c r="A291" s="65"/>
      <c r="B291" s="7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149"/>
      <c r="N291" s="149"/>
      <c r="O291" s="149"/>
      <c r="P291" s="149"/>
      <c r="Q291" s="149"/>
      <c r="R291" s="149"/>
      <c r="S291" s="149"/>
      <c r="T291" s="149"/>
      <c r="U291" s="149"/>
      <c r="V291" s="149"/>
      <c r="W291" s="149"/>
      <c r="X291" s="149"/>
      <c r="Y291" s="149"/>
      <c r="Z291" s="149"/>
      <c r="AA291" s="149"/>
      <c r="AB291" s="149"/>
      <c r="AC291" s="149"/>
      <c r="AD291" s="149"/>
      <c r="AE291" s="149"/>
      <c r="AF291" s="149"/>
      <c r="AG291" s="149"/>
      <c r="AH291" s="149"/>
      <c r="AI291" s="149"/>
      <c r="AJ291" s="149"/>
      <c r="AK291" s="149"/>
      <c r="AL291" s="149"/>
      <c r="AM291" s="149"/>
      <c r="AN291" s="149"/>
      <c r="AO291" s="149"/>
      <c r="AP291" s="149"/>
      <c r="AQ291" s="149"/>
      <c r="AR291" s="149"/>
      <c r="AS291" s="149"/>
      <c r="AT291" s="149"/>
      <c r="AU291" s="149"/>
      <c r="AV291" s="149"/>
      <c r="AW291" s="149"/>
      <c r="AX291" s="149"/>
      <c r="AY291" s="149"/>
      <c r="AZ291" s="149"/>
      <c r="BA291" s="149"/>
      <c r="BB291" s="149"/>
      <c r="BC291" s="149"/>
      <c r="BD291" s="149"/>
      <c r="BE291" s="149"/>
      <c r="BF291" s="149"/>
      <c r="BG291" s="149"/>
      <c r="BH291" s="149"/>
      <c r="BI291" s="149"/>
      <c r="BJ291" s="149"/>
      <c r="BK291" s="149"/>
    </row>
    <row r="292" spans="1:63" x14ac:dyDescent="0.2">
      <c r="A292" s="65"/>
      <c r="B292" s="7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149"/>
      <c r="N292" s="149"/>
      <c r="O292" s="149"/>
      <c r="P292" s="149"/>
      <c r="Q292" s="149"/>
      <c r="R292" s="149"/>
      <c r="S292" s="149"/>
      <c r="T292" s="149"/>
      <c r="U292" s="149"/>
      <c r="V292" s="149"/>
      <c r="W292" s="149"/>
      <c r="X292" s="149"/>
      <c r="Y292" s="149"/>
      <c r="Z292" s="149"/>
      <c r="AA292" s="149"/>
      <c r="AB292" s="149"/>
      <c r="AC292" s="149"/>
      <c r="AD292" s="149"/>
      <c r="AE292" s="149"/>
      <c r="AF292" s="149"/>
      <c r="AG292" s="149"/>
      <c r="AH292" s="149"/>
      <c r="AI292" s="149"/>
      <c r="AJ292" s="149"/>
      <c r="AK292" s="149"/>
      <c r="AL292" s="149"/>
      <c r="AM292" s="149"/>
      <c r="AN292" s="149"/>
      <c r="AO292" s="149"/>
      <c r="AP292" s="149"/>
      <c r="AQ292" s="149"/>
      <c r="AR292" s="149"/>
      <c r="AS292" s="149"/>
      <c r="AT292" s="149"/>
      <c r="AU292" s="149"/>
      <c r="AV292" s="149"/>
      <c r="AW292" s="149"/>
      <c r="AX292" s="149"/>
      <c r="AY292" s="149"/>
      <c r="AZ292" s="149"/>
      <c r="BA292" s="149"/>
      <c r="BB292" s="149"/>
      <c r="BC292" s="149"/>
      <c r="BD292" s="149"/>
      <c r="BE292" s="149"/>
      <c r="BF292" s="149"/>
      <c r="BG292" s="149"/>
      <c r="BH292" s="149"/>
      <c r="BI292" s="149"/>
      <c r="BJ292" s="149"/>
      <c r="BK292" s="149"/>
    </row>
    <row r="293" spans="1:63" x14ac:dyDescent="0.2">
      <c r="A293" s="65"/>
      <c r="B293" s="7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149"/>
      <c r="N293" s="149"/>
      <c r="O293" s="149"/>
      <c r="P293" s="149"/>
      <c r="Q293" s="149"/>
      <c r="R293" s="149"/>
      <c r="S293" s="149"/>
      <c r="T293" s="149"/>
      <c r="U293" s="149"/>
      <c r="V293" s="149"/>
      <c r="W293" s="149"/>
      <c r="X293" s="149"/>
      <c r="Y293" s="149"/>
      <c r="Z293" s="149"/>
      <c r="AA293" s="149"/>
      <c r="AB293" s="149"/>
      <c r="AC293" s="149"/>
      <c r="AD293" s="149"/>
      <c r="AE293" s="149"/>
      <c r="AF293" s="149"/>
      <c r="AG293" s="149"/>
      <c r="AH293" s="149"/>
      <c r="AI293" s="149"/>
      <c r="AJ293" s="149"/>
      <c r="AK293" s="149"/>
      <c r="AL293" s="149"/>
      <c r="AM293" s="149"/>
      <c r="AN293" s="149"/>
      <c r="AO293" s="149"/>
      <c r="AP293" s="149"/>
      <c r="AQ293" s="149"/>
      <c r="AR293" s="149"/>
      <c r="AS293" s="149"/>
      <c r="AT293" s="149"/>
      <c r="AU293" s="149"/>
      <c r="AV293" s="149"/>
      <c r="AW293" s="149"/>
      <c r="AX293" s="149"/>
      <c r="AY293" s="149"/>
      <c r="AZ293" s="149"/>
      <c r="BA293" s="149"/>
      <c r="BB293" s="149"/>
      <c r="BC293" s="149"/>
      <c r="BD293" s="149"/>
      <c r="BE293" s="149"/>
      <c r="BF293" s="149"/>
      <c r="BG293" s="149"/>
      <c r="BH293" s="149"/>
      <c r="BI293" s="149"/>
      <c r="BJ293" s="149"/>
      <c r="BK293" s="149"/>
    </row>
    <row r="294" spans="1:63" x14ac:dyDescent="0.2">
      <c r="A294" s="65"/>
      <c r="B294" s="7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149"/>
      <c r="N294" s="149"/>
      <c r="O294" s="149"/>
      <c r="P294" s="149"/>
      <c r="Q294" s="149"/>
      <c r="R294" s="149"/>
      <c r="S294" s="149"/>
      <c r="T294" s="149"/>
      <c r="U294" s="149"/>
      <c r="V294" s="149"/>
      <c r="W294" s="149"/>
      <c r="X294" s="149"/>
      <c r="Y294" s="149"/>
      <c r="Z294" s="149"/>
      <c r="AA294" s="149"/>
      <c r="AB294" s="149"/>
      <c r="AC294" s="149"/>
      <c r="AD294" s="149"/>
      <c r="AE294" s="149"/>
      <c r="AF294" s="149"/>
      <c r="AG294" s="149"/>
      <c r="AH294" s="149"/>
      <c r="AI294" s="149"/>
      <c r="AJ294" s="149"/>
      <c r="AK294" s="149"/>
      <c r="AL294" s="149"/>
      <c r="AM294" s="149"/>
      <c r="AN294" s="149"/>
      <c r="AO294" s="149"/>
      <c r="AP294" s="149"/>
      <c r="AQ294" s="149"/>
      <c r="AR294" s="149"/>
      <c r="AS294" s="149"/>
      <c r="AT294" s="149"/>
      <c r="AU294" s="149"/>
      <c r="AV294" s="149"/>
      <c r="AW294" s="149"/>
      <c r="AX294" s="149"/>
      <c r="AY294" s="149"/>
      <c r="AZ294" s="149"/>
      <c r="BA294" s="149"/>
      <c r="BB294" s="149"/>
      <c r="BC294" s="149"/>
      <c r="BD294" s="149"/>
      <c r="BE294" s="149"/>
      <c r="BF294" s="149"/>
      <c r="BG294" s="149"/>
      <c r="BH294" s="149"/>
      <c r="BI294" s="149"/>
      <c r="BJ294" s="149"/>
      <c r="BK294" s="149"/>
    </row>
    <row r="295" spans="1:63" x14ac:dyDescent="0.2">
      <c r="A295" s="65"/>
      <c r="B295" s="7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149"/>
      <c r="N295" s="149"/>
      <c r="O295" s="149"/>
      <c r="P295" s="149"/>
      <c r="Q295" s="149"/>
      <c r="R295" s="149"/>
      <c r="S295" s="149"/>
      <c r="T295" s="149"/>
      <c r="U295" s="149"/>
      <c r="V295" s="149"/>
      <c r="W295" s="149"/>
      <c r="X295" s="149"/>
      <c r="Y295" s="149"/>
      <c r="Z295" s="149"/>
      <c r="AA295" s="149"/>
      <c r="AB295" s="149"/>
      <c r="AC295" s="149"/>
      <c r="AD295" s="149"/>
      <c r="AE295" s="149"/>
      <c r="AF295" s="149"/>
      <c r="AG295" s="149"/>
      <c r="AH295" s="149"/>
      <c r="AI295" s="149"/>
      <c r="AJ295" s="149"/>
      <c r="AK295" s="149"/>
      <c r="AL295" s="149"/>
      <c r="AM295" s="149"/>
      <c r="AN295" s="149"/>
      <c r="AO295" s="149"/>
      <c r="AP295" s="149"/>
      <c r="AQ295" s="149"/>
      <c r="AR295" s="149"/>
      <c r="AS295" s="149"/>
      <c r="AT295" s="149"/>
      <c r="AU295" s="149"/>
      <c r="AV295" s="149"/>
      <c r="AW295" s="149"/>
      <c r="AX295" s="149"/>
      <c r="AY295" s="149"/>
      <c r="AZ295" s="149"/>
      <c r="BA295" s="149"/>
      <c r="BB295" s="149"/>
      <c r="BC295" s="149"/>
      <c r="BD295" s="149"/>
      <c r="BE295" s="149"/>
      <c r="BF295" s="149"/>
      <c r="BG295" s="149"/>
      <c r="BH295" s="149"/>
      <c r="BI295" s="149"/>
      <c r="BJ295" s="149"/>
      <c r="BK295" s="149"/>
    </row>
    <row r="296" spans="1:63" x14ac:dyDescent="0.2">
      <c r="A296" s="65"/>
      <c r="B296" s="7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149"/>
      <c r="N296" s="149"/>
      <c r="O296" s="149"/>
      <c r="P296" s="149"/>
      <c r="Q296" s="149"/>
      <c r="R296" s="149"/>
      <c r="S296" s="149"/>
      <c r="T296" s="149"/>
      <c r="U296" s="149"/>
      <c r="V296" s="149"/>
      <c r="W296" s="149"/>
      <c r="X296" s="149"/>
      <c r="Y296" s="149"/>
      <c r="Z296" s="149"/>
      <c r="AA296" s="149"/>
      <c r="AB296" s="149"/>
      <c r="AC296" s="149"/>
      <c r="AD296" s="149"/>
      <c r="AE296" s="149"/>
      <c r="AF296" s="149"/>
      <c r="AG296" s="149"/>
      <c r="AH296" s="149"/>
      <c r="AI296" s="149"/>
      <c r="AJ296" s="149"/>
      <c r="AK296" s="149"/>
      <c r="AL296" s="149"/>
      <c r="AM296" s="149"/>
      <c r="AN296" s="149"/>
      <c r="AO296" s="149"/>
      <c r="AP296" s="149"/>
      <c r="AQ296" s="149"/>
      <c r="AR296" s="149"/>
      <c r="AS296" s="149"/>
      <c r="AT296" s="149"/>
      <c r="AU296" s="149"/>
      <c r="AV296" s="149"/>
      <c r="AW296" s="149"/>
      <c r="AX296" s="149"/>
      <c r="AY296" s="149"/>
      <c r="AZ296" s="149"/>
      <c r="BA296" s="149"/>
      <c r="BB296" s="149"/>
      <c r="BC296" s="149"/>
      <c r="BD296" s="149"/>
      <c r="BE296" s="149"/>
      <c r="BF296" s="149"/>
      <c r="BG296" s="149"/>
      <c r="BH296" s="149"/>
      <c r="BI296" s="149"/>
      <c r="BJ296" s="149"/>
      <c r="BK296" s="149"/>
    </row>
    <row r="297" spans="1:63" x14ac:dyDescent="0.2">
      <c r="A297" s="65"/>
      <c r="B297" s="7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149"/>
      <c r="N297" s="149"/>
      <c r="O297" s="149"/>
      <c r="P297" s="149"/>
      <c r="Q297" s="149"/>
      <c r="R297" s="149"/>
      <c r="S297" s="149"/>
      <c r="T297" s="149"/>
      <c r="U297" s="149"/>
      <c r="V297" s="149"/>
      <c r="W297" s="149"/>
      <c r="X297" s="149"/>
      <c r="Y297" s="149"/>
      <c r="Z297" s="149"/>
      <c r="AA297" s="149"/>
      <c r="AB297" s="149"/>
      <c r="AC297" s="149"/>
      <c r="AD297" s="149"/>
      <c r="AE297" s="149"/>
      <c r="AF297" s="149"/>
      <c r="AG297" s="149"/>
      <c r="AH297" s="149"/>
      <c r="AI297" s="149"/>
      <c r="AJ297" s="149"/>
      <c r="AK297" s="149"/>
      <c r="AL297" s="149"/>
      <c r="AM297" s="149"/>
      <c r="AN297" s="149"/>
      <c r="AO297" s="149"/>
      <c r="AP297" s="149"/>
      <c r="AQ297" s="149"/>
      <c r="AR297" s="149"/>
      <c r="AS297" s="149"/>
      <c r="AT297" s="149"/>
      <c r="AU297" s="149"/>
      <c r="AV297" s="149"/>
      <c r="AW297" s="149"/>
      <c r="AX297" s="149"/>
      <c r="AY297" s="149"/>
      <c r="AZ297" s="149"/>
      <c r="BA297" s="149"/>
      <c r="BB297" s="149"/>
      <c r="BC297" s="149"/>
      <c r="BD297" s="149"/>
      <c r="BE297" s="149"/>
      <c r="BF297" s="149"/>
      <c r="BG297" s="149"/>
      <c r="BH297" s="149"/>
      <c r="BI297" s="149"/>
      <c r="BJ297" s="149"/>
      <c r="BK297" s="149"/>
    </row>
    <row r="298" spans="1:63" x14ac:dyDescent="0.2">
      <c r="A298" s="65"/>
      <c r="B298" s="7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149"/>
      <c r="N298" s="149"/>
      <c r="O298" s="149"/>
      <c r="P298" s="149"/>
      <c r="Q298" s="149"/>
      <c r="R298" s="149"/>
      <c r="S298" s="149"/>
      <c r="T298" s="149"/>
      <c r="U298" s="149"/>
      <c r="V298" s="149"/>
      <c r="W298" s="149"/>
      <c r="X298" s="149"/>
      <c r="Y298" s="149"/>
      <c r="Z298" s="149"/>
      <c r="AA298" s="149"/>
      <c r="AB298" s="149"/>
      <c r="AC298" s="149"/>
      <c r="AD298" s="149"/>
      <c r="AE298" s="149"/>
      <c r="AF298" s="149"/>
      <c r="AG298" s="149"/>
      <c r="AH298" s="149"/>
      <c r="AI298" s="149"/>
      <c r="AJ298" s="149"/>
      <c r="AK298" s="149"/>
      <c r="AL298" s="149"/>
      <c r="AM298" s="149"/>
      <c r="AN298" s="149"/>
      <c r="AO298" s="149"/>
      <c r="AP298" s="149"/>
      <c r="AQ298" s="149"/>
      <c r="AR298" s="149"/>
      <c r="AS298" s="149"/>
      <c r="AT298" s="149"/>
      <c r="AU298" s="149"/>
      <c r="AV298" s="149"/>
      <c r="AW298" s="149"/>
      <c r="AX298" s="149"/>
      <c r="AY298" s="149"/>
      <c r="AZ298" s="149"/>
      <c r="BA298" s="149"/>
      <c r="BB298" s="149"/>
      <c r="BC298" s="149"/>
      <c r="BD298" s="149"/>
      <c r="BE298" s="149"/>
      <c r="BF298" s="149"/>
      <c r="BG298" s="149"/>
      <c r="BH298" s="149"/>
      <c r="BI298" s="149"/>
      <c r="BJ298" s="149"/>
      <c r="BK298" s="149"/>
    </row>
    <row r="299" spans="1:63" x14ac:dyDescent="0.2">
      <c r="A299" s="65"/>
      <c r="B299" s="7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149"/>
      <c r="N299" s="149"/>
      <c r="O299" s="149"/>
      <c r="P299" s="149"/>
      <c r="Q299" s="149"/>
      <c r="R299" s="149"/>
      <c r="S299" s="149"/>
      <c r="T299" s="149"/>
      <c r="U299" s="149"/>
      <c r="V299" s="149"/>
      <c r="W299" s="149"/>
      <c r="X299" s="149"/>
      <c r="Y299" s="149"/>
      <c r="Z299" s="149"/>
      <c r="AA299" s="149"/>
      <c r="AB299" s="149"/>
      <c r="AC299" s="149"/>
      <c r="AD299" s="149"/>
      <c r="AE299" s="149"/>
      <c r="AF299" s="149"/>
      <c r="AG299" s="149"/>
      <c r="AH299" s="149"/>
      <c r="AI299" s="149"/>
      <c r="AJ299" s="149"/>
      <c r="AK299" s="149"/>
      <c r="AL299" s="149"/>
      <c r="AM299" s="149"/>
      <c r="AN299" s="149"/>
      <c r="AO299" s="149"/>
      <c r="AP299" s="149"/>
      <c r="AQ299" s="149"/>
      <c r="AR299" s="149"/>
      <c r="AS299" s="149"/>
      <c r="AT299" s="149"/>
      <c r="AU299" s="149"/>
      <c r="AV299" s="149"/>
      <c r="AW299" s="149"/>
      <c r="AX299" s="149"/>
      <c r="AY299" s="149"/>
      <c r="AZ299" s="149"/>
      <c r="BA299" s="149"/>
      <c r="BB299" s="149"/>
      <c r="BC299" s="149"/>
      <c r="BD299" s="149"/>
      <c r="BE299" s="149"/>
      <c r="BF299" s="149"/>
      <c r="BG299" s="149"/>
      <c r="BH299" s="149"/>
      <c r="BI299" s="149"/>
      <c r="BJ299" s="149"/>
      <c r="BK299" s="149"/>
    </row>
    <row r="300" spans="1:63" x14ac:dyDescent="0.2">
      <c r="A300" s="65"/>
      <c r="B300" s="7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149"/>
      <c r="N300" s="149"/>
      <c r="O300" s="149"/>
      <c r="P300" s="149"/>
      <c r="Q300" s="149"/>
      <c r="R300" s="149"/>
      <c r="S300" s="149"/>
      <c r="T300" s="149"/>
      <c r="U300" s="149"/>
      <c r="V300" s="149"/>
      <c r="W300" s="149"/>
      <c r="X300" s="149"/>
      <c r="Y300" s="149"/>
      <c r="Z300" s="149"/>
      <c r="AA300" s="149"/>
      <c r="AB300" s="149"/>
      <c r="AC300" s="149"/>
      <c r="AD300" s="149"/>
      <c r="AE300" s="149"/>
      <c r="AF300" s="149"/>
      <c r="AG300" s="149"/>
      <c r="AH300" s="149"/>
      <c r="AI300" s="149"/>
      <c r="AJ300" s="149"/>
      <c r="AK300" s="149"/>
      <c r="AL300" s="149"/>
      <c r="AM300" s="149"/>
      <c r="AN300" s="149"/>
      <c r="AO300" s="149"/>
      <c r="AP300" s="149"/>
      <c r="AQ300" s="149"/>
      <c r="AR300" s="149"/>
      <c r="AS300" s="149"/>
      <c r="AT300" s="149"/>
      <c r="AU300" s="149"/>
      <c r="AV300" s="149"/>
      <c r="AW300" s="149"/>
      <c r="AX300" s="149"/>
      <c r="AY300" s="149"/>
      <c r="AZ300" s="149"/>
      <c r="BA300" s="149"/>
      <c r="BB300" s="149"/>
      <c r="BC300" s="149"/>
      <c r="BD300" s="149"/>
      <c r="BE300" s="149"/>
      <c r="BF300" s="149"/>
      <c r="BG300" s="149"/>
      <c r="BH300" s="149"/>
      <c r="BI300" s="149"/>
      <c r="BJ300" s="149"/>
      <c r="BK300" s="149"/>
    </row>
    <row r="301" spans="1:63" x14ac:dyDescent="0.2">
      <c r="A301" s="65"/>
      <c r="B301" s="7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149"/>
      <c r="N301" s="149"/>
      <c r="O301" s="149"/>
      <c r="P301" s="149"/>
      <c r="Q301" s="149"/>
      <c r="R301" s="149"/>
      <c r="S301" s="149"/>
      <c r="T301" s="149"/>
      <c r="U301" s="149"/>
      <c r="V301" s="149"/>
      <c r="W301" s="149"/>
      <c r="X301" s="149"/>
      <c r="Y301" s="149"/>
      <c r="Z301" s="149"/>
      <c r="AA301" s="149"/>
      <c r="AB301" s="149"/>
      <c r="AC301" s="149"/>
      <c r="AD301" s="149"/>
      <c r="AE301" s="149"/>
      <c r="AF301" s="149"/>
      <c r="AG301" s="149"/>
      <c r="AH301" s="149"/>
      <c r="AI301" s="149"/>
      <c r="AJ301" s="149"/>
      <c r="AK301" s="149"/>
      <c r="AL301" s="149"/>
      <c r="AM301" s="149"/>
      <c r="AN301" s="149"/>
      <c r="AO301" s="149"/>
      <c r="AP301" s="149"/>
      <c r="AQ301" s="149"/>
      <c r="AR301" s="149"/>
      <c r="AS301" s="149"/>
      <c r="AT301" s="149"/>
      <c r="AU301" s="149"/>
      <c r="AV301" s="149"/>
      <c r="AW301" s="149"/>
      <c r="AX301" s="149"/>
      <c r="AY301" s="149"/>
      <c r="AZ301" s="149"/>
      <c r="BA301" s="149"/>
      <c r="BB301" s="149"/>
      <c r="BC301" s="149"/>
      <c r="BD301" s="149"/>
      <c r="BE301" s="149"/>
      <c r="BF301" s="149"/>
      <c r="BG301" s="149"/>
      <c r="BH301" s="149"/>
      <c r="BI301" s="149"/>
      <c r="BJ301" s="149"/>
      <c r="BK301" s="149"/>
    </row>
    <row r="302" spans="1:63" x14ac:dyDescent="0.2">
      <c r="A302" s="65"/>
      <c r="B302" s="7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149"/>
      <c r="N302" s="149"/>
      <c r="O302" s="149"/>
      <c r="P302" s="149"/>
      <c r="Q302" s="149"/>
      <c r="R302" s="149"/>
      <c r="S302" s="149"/>
      <c r="T302" s="149"/>
      <c r="U302" s="149"/>
      <c r="V302" s="149"/>
      <c r="W302" s="149"/>
      <c r="X302" s="149"/>
      <c r="Y302" s="149"/>
      <c r="Z302" s="149"/>
      <c r="AA302" s="149"/>
      <c r="AB302" s="149"/>
      <c r="AC302" s="149"/>
      <c r="AD302" s="149"/>
      <c r="AE302" s="149"/>
      <c r="AF302" s="149"/>
      <c r="AG302" s="149"/>
      <c r="AH302" s="149"/>
      <c r="AI302" s="149"/>
      <c r="AJ302" s="149"/>
      <c r="AK302" s="149"/>
      <c r="AL302" s="149"/>
      <c r="AM302" s="149"/>
      <c r="AN302" s="149"/>
      <c r="AO302" s="149"/>
      <c r="AP302" s="149"/>
      <c r="AQ302" s="149"/>
      <c r="AR302" s="149"/>
      <c r="AS302" s="149"/>
      <c r="AT302" s="149"/>
      <c r="AU302" s="149"/>
      <c r="AV302" s="149"/>
      <c r="AW302" s="149"/>
      <c r="AX302" s="149"/>
      <c r="AY302" s="149"/>
      <c r="AZ302" s="149"/>
      <c r="BA302" s="149"/>
      <c r="BB302" s="149"/>
      <c r="BC302" s="149"/>
      <c r="BD302" s="149"/>
      <c r="BE302" s="149"/>
      <c r="BF302" s="149"/>
      <c r="BG302" s="149"/>
      <c r="BH302" s="149"/>
      <c r="BI302" s="149"/>
      <c r="BJ302" s="149"/>
      <c r="BK302" s="149"/>
    </row>
    <row r="303" spans="1:63" x14ac:dyDescent="0.2">
      <c r="A303" s="65"/>
      <c r="B303" s="7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149"/>
      <c r="N303" s="149"/>
      <c r="O303" s="149"/>
      <c r="P303" s="149"/>
      <c r="Q303" s="149"/>
      <c r="R303" s="149"/>
      <c r="S303" s="149"/>
      <c r="T303" s="149"/>
      <c r="U303" s="149"/>
      <c r="V303" s="149"/>
      <c r="W303" s="149"/>
      <c r="X303" s="149"/>
      <c r="Y303" s="149"/>
      <c r="Z303" s="149"/>
      <c r="AA303" s="149"/>
      <c r="AB303" s="149"/>
      <c r="AC303" s="149"/>
      <c r="AD303" s="149"/>
      <c r="AE303" s="149"/>
      <c r="AF303" s="149"/>
      <c r="AG303" s="149"/>
      <c r="AH303" s="149"/>
      <c r="AI303" s="149"/>
      <c r="AJ303" s="149"/>
      <c r="AK303" s="149"/>
      <c r="AL303" s="149"/>
      <c r="AM303" s="149"/>
      <c r="AN303" s="149"/>
      <c r="AO303" s="149"/>
      <c r="AP303" s="149"/>
      <c r="AQ303" s="149"/>
      <c r="AR303" s="149"/>
      <c r="AS303" s="149"/>
      <c r="AT303" s="149"/>
      <c r="AU303" s="149"/>
      <c r="AV303" s="149"/>
      <c r="AW303" s="149"/>
      <c r="AX303" s="149"/>
      <c r="AY303" s="149"/>
      <c r="AZ303" s="149"/>
      <c r="BA303" s="149"/>
      <c r="BB303" s="149"/>
      <c r="BC303" s="149"/>
      <c r="BD303" s="149"/>
      <c r="BE303" s="149"/>
      <c r="BF303" s="149"/>
      <c r="BG303" s="149"/>
      <c r="BH303" s="149"/>
      <c r="BI303" s="149"/>
      <c r="BJ303" s="149"/>
      <c r="BK303" s="149"/>
    </row>
    <row r="304" spans="1:63" x14ac:dyDescent="0.2">
      <c r="A304" s="65"/>
      <c r="B304" s="7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149"/>
      <c r="N304" s="149"/>
      <c r="O304" s="149"/>
      <c r="P304" s="149"/>
      <c r="Q304" s="149"/>
      <c r="R304" s="149"/>
      <c r="S304" s="149"/>
      <c r="T304" s="149"/>
      <c r="U304" s="149"/>
      <c r="V304" s="149"/>
      <c r="W304" s="149"/>
      <c r="X304" s="149"/>
      <c r="Y304" s="149"/>
      <c r="Z304" s="149"/>
      <c r="AA304" s="149"/>
      <c r="AB304" s="149"/>
      <c r="AC304" s="149"/>
      <c r="AD304" s="149"/>
      <c r="AE304" s="149"/>
      <c r="AF304" s="149"/>
      <c r="AG304" s="149"/>
      <c r="AH304" s="149"/>
      <c r="AI304" s="149"/>
      <c r="AJ304" s="149"/>
      <c r="AK304" s="149"/>
      <c r="AL304" s="149"/>
      <c r="AM304" s="149"/>
      <c r="AN304" s="149"/>
      <c r="AO304" s="149"/>
      <c r="AP304" s="149"/>
      <c r="AQ304" s="149"/>
      <c r="AR304" s="149"/>
      <c r="AS304" s="149"/>
      <c r="AT304" s="149"/>
      <c r="AU304" s="149"/>
      <c r="AV304" s="149"/>
      <c r="AW304" s="149"/>
      <c r="AX304" s="149"/>
      <c r="AY304" s="149"/>
      <c r="AZ304" s="149"/>
      <c r="BA304" s="149"/>
      <c r="BB304" s="149"/>
      <c r="BC304" s="149"/>
      <c r="BD304" s="149"/>
      <c r="BE304" s="149"/>
      <c r="BF304" s="149"/>
      <c r="BG304" s="149"/>
      <c r="BH304" s="149"/>
      <c r="BI304" s="149"/>
      <c r="BJ304" s="149"/>
      <c r="BK304" s="149"/>
    </row>
    <row r="305" spans="1:63" x14ac:dyDescent="0.2">
      <c r="A305" s="65"/>
      <c r="B305" s="7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149"/>
      <c r="N305" s="149"/>
      <c r="O305" s="149"/>
      <c r="P305" s="149"/>
      <c r="Q305" s="149"/>
      <c r="R305" s="149"/>
      <c r="S305" s="149"/>
      <c r="T305" s="149"/>
      <c r="U305" s="149"/>
      <c r="V305" s="149"/>
      <c r="W305" s="149"/>
      <c r="X305" s="149"/>
      <c r="Y305" s="149"/>
      <c r="Z305" s="149"/>
      <c r="AA305" s="149"/>
      <c r="AB305" s="149"/>
      <c r="AC305" s="149"/>
      <c r="AD305" s="149"/>
      <c r="AE305" s="149"/>
      <c r="AF305" s="149"/>
      <c r="AG305" s="149"/>
      <c r="AH305" s="149"/>
      <c r="AI305" s="149"/>
      <c r="AJ305" s="149"/>
      <c r="AK305" s="149"/>
      <c r="AL305" s="149"/>
      <c r="AM305" s="149"/>
      <c r="AN305" s="149"/>
      <c r="AO305" s="149"/>
      <c r="AP305" s="149"/>
      <c r="AQ305" s="149"/>
      <c r="AR305" s="149"/>
      <c r="AS305" s="149"/>
      <c r="AT305" s="149"/>
      <c r="AU305" s="149"/>
      <c r="AV305" s="149"/>
      <c r="AW305" s="149"/>
      <c r="AX305" s="149"/>
      <c r="AY305" s="149"/>
      <c r="AZ305" s="149"/>
      <c r="BA305" s="149"/>
      <c r="BB305" s="149"/>
      <c r="BC305" s="149"/>
      <c r="BD305" s="149"/>
      <c r="BE305" s="149"/>
      <c r="BF305" s="149"/>
      <c r="BG305" s="149"/>
      <c r="BH305" s="149"/>
      <c r="BI305" s="149"/>
      <c r="BJ305" s="149"/>
      <c r="BK305" s="149"/>
    </row>
    <row r="306" spans="1:63" x14ac:dyDescent="0.2">
      <c r="A306" s="65"/>
      <c r="B306" s="7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149"/>
      <c r="N306" s="149"/>
      <c r="O306" s="149"/>
      <c r="P306" s="149"/>
      <c r="Q306" s="149"/>
      <c r="R306" s="149"/>
      <c r="S306" s="149"/>
      <c r="T306" s="149"/>
      <c r="U306" s="149"/>
      <c r="V306" s="149"/>
      <c r="W306" s="149"/>
      <c r="X306" s="149"/>
      <c r="Y306" s="149"/>
      <c r="Z306" s="149"/>
      <c r="AA306" s="149"/>
      <c r="AB306" s="149"/>
      <c r="AC306" s="149"/>
      <c r="AD306" s="149"/>
      <c r="AE306" s="149"/>
      <c r="AF306" s="149"/>
      <c r="AG306" s="149"/>
      <c r="AH306" s="149"/>
      <c r="AI306" s="149"/>
      <c r="AJ306" s="149"/>
      <c r="AK306" s="149"/>
      <c r="AL306" s="149"/>
      <c r="AM306" s="149"/>
      <c r="AN306" s="149"/>
      <c r="AO306" s="149"/>
      <c r="AP306" s="149"/>
      <c r="AQ306" s="149"/>
      <c r="AR306" s="149"/>
      <c r="AS306" s="149"/>
      <c r="AT306" s="149"/>
      <c r="AU306" s="149"/>
      <c r="AV306" s="149"/>
      <c r="AW306" s="149"/>
      <c r="AX306" s="149"/>
      <c r="AY306" s="149"/>
      <c r="AZ306" s="149"/>
      <c r="BA306" s="149"/>
      <c r="BB306" s="149"/>
      <c r="BC306" s="149"/>
      <c r="BD306" s="149"/>
      <c r="BE306" s="149"/>
      <c r="BF306" s="149"/>
      <c r="BG306" s="149"/>
      <c r="BH306" s="149"/>
      <c r="BI306" s="149"/>
      <c r="BJ306" s="149"/>
      <c r="BK306" s="149"/>
    </row>
    <row r="307" spans="1:63" x14ac:dyDescent="0.2">
      <c r="A307" s="65"/>
      <c r="B307" s="7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149"/>
      <c r="N307" s="149"/>
      <c r="O307" s="149"/>
      <c r="P307" s="149"/>
      <c r="Q307" s="149"/>
      <c r="R307" s="149"/>
      <c r="S307" s="149"/>
      <c r="T307" s="149"/>
      <c r="U307" s="149"/>
      <c r="V307" s="149"/>
      <c r="W307" s="149"/>
      <c r="X307" s="149"/>
      <c r="Y307" s="149"/>
      <c r="Z307" s="149"/>
      <c r="AA307" s="149"/>
      <c r="AB307" s="149"/>
      <c r="AC307" s="149"/>
      <c r="AD307" s="149"/>
      <c r="AE307" s="149"/>
      <c r="AF307" s="149"/>
      <c r="AG307" s="149"/>
      <c r="AH307" s="149"/>
      <c r="AI307" s="149"/>
      <c r="AJ307" s="149"/>
      <c r="AK307" s="149"/>
      <c r="AL307" s="149"/>
      <c r="AM307" s="149"/>
      <c r="AN307" s="149"/>
      <c r="AO307" s="149"/>
      <c r="AP307" s="149"/>
      <c r="AQ307" s="149"/>
      <c r="AR307" s="149"/>
      <c r="AS307" s="149"/>
      <c r="AT307" s="149"/>
      <c r="AU307" s="149"/>
      <c r="AV307" s="149"/>
      <c r="AW307" s="149"/>
      <c r="AX307" s="149"/>
      <c r="AY307" s="149"/>
      <c r="AZ307" s="149"/>
      <c r="BA307" s="149"/>
      <c r="BB307" s="149"/>
      <c r="BC307" s="149"/>
      <c r="BD307" s="149"/>
      <c r="BE307" s="149"/>
      <c r="BF307" s="149"/>
      <c r="BG307" s="149"/>
      <c r="BH307" s="149"/>
      <c r="BI307" s="149"/>
      <c r="BJ307" s="149"/>
      <c r="BK307" s="149"/>
    </row>
    <row r="308" spans="1:63" x14ac:dyDescent="0.2">
      <c r="A308" s="65"/>
      <c r="B308" s="7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149"/>
      <c r="N308" s="149"/>
      <c r="O308" s="149"/>
      <c r="P308" s="149"/>
      <c r="Q308" s="149"/>
      <c r="R308" s="149"/>
      <c r="S308" s="149"/>
      <c r="T308" s="149"/>
      <c r="U308" s="149"/>
      <c r="V308" s="149"/>
      <c r="W308" s="149"/>
      <c r="X308" s="149"/>
      <c r="Y308" s="149"/>
      <c r="Z308" s="149"/>
      <c r="AA308" s="149"/>
      <c r="AB308" s="149"/>
      <c r="AC308" s="149"/>
      <c r="AD308" s="149"/>
      <c r="AE308" s="149"/>
      <c r="AF308" s="149"/>
      <c r="AG308" s="149"/>
      <c r="AH308" s="149"/>
      <c r="AI308" s="149"/>
      <c r="AJ308" s="149"/>
      <c r="AK308" s="149"/>
      <c r="AL308" s="149"/>
      <c r="AM308" s="149"/>
      <c r="AN308" s="149"/>
      <c r="AO308" s="149"/>
      <c r="AP308" s="149"/>
      <c r="AQ308" s="149"/>
      <c r="AR308" s="149"/>
      <c r="AS308" s="149"/>
      <c r="AT308" s="149"/>
      <c r="AU308" s="149"/>
      <c r="AV308" s="149"/>
      <c r="AW308" s="149"/>
      <c r="AX308" s="149"/>
      <c r="AY308" s="149"/>
      <c r="AZ308" s="149"/>
      <c r="BA308" s="149"/>
      <c r="BB308" s="149"/>
      <c r="BC308" s="149"/>
      <c r="BD308" s="149"/>
      <c r="BE308" s="149"/>
      <c r="BF308" s="149"/>
      <c r="BG308" s="149"/>
      <c r="BH308" s="149"/>
      <c r="BI308" s="149"/>
      <c r="BJ308" s="149"/>
      <c r="BK308" s="149"/>
    </row>
    <row r="309" spans="1:63" x14ac:dyDescent="0.2">
      <c r="A309" s="65"/>
      <c r="B309" s="7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149"/>
      <c r="N309" s="149"/>
      <c r="O309" s="149"/>
      <c r="P309" s="149"/>
      <c r="Q309" s="149"/>
      <c r="R309" s="149"/>
      <c r="S309" s="149"/>
      <c r="T309" s="149"/>
      <c r="U309" s="149"/>
      <c r="V309" s="149"/>
      <c r="W309" s="149"/>
      <c r="X309" s="149"/>
      <c r="Y309" s="149"/>
      <c r="Z309" s="149"/>
      <c r="AA309" s="149"/>
      <c r="AB309" s="149"/>
      <c r="AC309" s="149"/>
      <c r="AD309" s="149"/>
      <c r="AE309" s="149"/>
      <c r="AF309" s="149"/>
      <c r="AG309" s="149"/>
      <c r="AH309" s="149"/>
      <c r="AI309" s="149"/>
      <c r="AJ309" s="149"/>
      <c r="AK309" s="149"/>
      <c r="AL309" s="149"/>
      <c r="AM309" s="149"/>
      <c r="AN309" s="149"/>
      <c r="AO309" s="149"/>
      <c r="AP309" s="149"/>
      <c r="AQ309" s="149"/>
      <c r="AR309" s="149"/>
      <c r="AS309" s="149"/>
      <c r="AT309" s="149"/>
      <c r="AU309" s="149"/>
      <c r="AV309" s="149"/>
      <c r="AW309" s="149"/>
      <c r="AX309" s="149"/>
      <c r="AY309" s="149"/>
      <c r="AZ309" s="149"/>
      <c r="BA309" s="149"/>
      <c r="BB309" s="149"/>
      <c r="BC309" s="149"/>
      <c r="BD309" s="149"/>
      <c r="BE309" s="149"/>
      <c r="BF309" s="149"/>
      <c r="BG309" s="149"/>
      <c r="BH309" s="149"/>
      <c r="BI309" s="149"/>
      <c r="BJ309" s="149"/>
      <c r="BK309" s="149"/>
    </row>
    <row r="310" spans="1:63" x14ac:dyDescent="0.2">
      <c r="A310" s="65"/>
      <c r="B310" s="7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149"/>
      <c r="N310" s="149"/>
      <c r="O310" s="149"/>
      <c r="P310" s="149"/>
      <c r="Q310" s="149"/>
      <c r="R310" s="149"/>
      <c r="S310" s="149"/>
      <c r="T310" s="149"/>
      <c r="U310" s="149"/>
      <c r="V310" s="149"/>
      <c r="W310" s="149"/>
      <c r="X310" s="149"/>
      <c r="Y310" s="149"/>
      <c r="Z310" s="149"/>
      <c r="AA310" s="149"/>
      <c r="AB310" s="149"/>
      <c r="AC310" s="149"/>
      <c r="AD310" s="149"/>
      <c r="AE310" s="149"/>
      <c r="AF310" s="149"/>
      <c r="AG310" s="149"/>
      <c r="AH310" s="149"/>
      <c r="AI310" s="149"/>
      <c r="AJ310" s="149"/>
      <c r="AK310" s="149"/>
      <c r="AL310" s="149"/>
      <c r="AM310" s="149"/>
      <c r="AN310" s="149"/>
      <c r="AO310" s="149"/>
      <c r="AP310" s="149"/>
      <c r="AQ310" s="149"/>
      <c r="AR310" s="149"/>
      <c r="AS310" s="149"/>
      <c r="AT310" s="149"/>
      <c r="AU310" s="149"/>
      <c r="AV310" s="149"/>
      <c r="AW310" s="149"/>
      <c r="AX310" s="149"/>
      <c r="AY310" s="149"/>
      <c r="AZ310" s="149"/>
      <c r="BA310" s="149"/>
      <c r="BB310" s="149"/>
      <c r="BC310" s="149"/>
      <c r="BD310" s="149"/>
      <c r="BE310" s="149"/>
      <c r="BF310" s="149"/>
      <c r="BG310" s="149"/>
      <c r="BH310" s="149"/>
      <c r="BI310" s="149"/>
      <c r="BJ310" s="149"/>
      <c r="BK310" s="149"/>
    </row>
    <row r="311" spans="1:63" x14ac:dyDescent="0.2">
      <c r="A311" s="65"/>
      <c r="B311" s="7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149"/>
      <c r="N311" s="149"/>
      <c r="O311" s="149"/>
      <c r="P311" s="149"/>
      <c r="Q311" s="149"/>
      <c r="R311" s="149"/>
      <c r="S311" s="149"/>
      <c r="T311" s="149"/>
      <c r="U311" s="149"/>
      <c r="V311" s="149"/>
      <c r="W311" s="149"/>
      <c r="X311" s="149"/>
      <c r="Y311" s="149"/>
      <c r="Z311" s="149"/>
      <c r="AA311" s="149"/>
      <c r="AB311" s="149"/>
      <c r="AC311" s="149"/>
      <c r="AD311" s="149"/>
      <c r="AE311" s="149"/>
      <c r="AF311" s="149"/>
      <c r="AG311" s="149"/>
      <c r="AH311" s="149"/>
      <c r="AI311" s="149"/>
      <c r="AJ311" s="149"/>
      <c r="AK311" s="149"/>
      <c r="AL311" s="149"/>
      <c r="AM311" s="149"/>
      <c r="AN311" s="149"/>
      <c r="AO311" s="149"/>
      <c r="AP311" s="149"/>
      <c r="AQ311" s="149"/>
      <c r="AR311" s="149"/>
      <c r="AS311" s="149"/>
      <c r="AT311" s="149"/>
      <c r="AU311" s="149"/>
      <c r="AV311" s="149"/>
      <c r="AW311" s="149"/>
      <c r="AX311" s="149"/>
      <c r="AY311" s="149"/>
      <c r="AZ311" s="149"/>
      <c r="BA311" s="149"/>
      <c r="BB311" s="149"/>
      <c r="BC311" s="149"/>
      <c r="BD311" s="149"/>
      <c r="BE311" s="149"/>
      <c r="BF311" s="149"/>
      <c r="BG311" s="149"/>
      <c r="BH311" s="149"/>
      <c r="BI311" s="149"/>
      <c r="BJ311" s="149"/>
      <c r="BK311" s="149"/>
    </row>
    <row r="312" spans="1:63" x14ac:dyDescent="0.2">
      <c r="A312" s="65"/>
      <c r="B312" s="7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149"/>
      <c r="N312" s="149"/>
      <c r="O312" s="149"/>
      <c r="P312" s="149"/>
      <c r="Q312" s="149"/>
      <c r="R312" s="149"/>
      <c r="S312" s="149"/>
      <c r="T312" s="149"/>
      <c r="U312" s="149"/>
      <c r="V312" s="149"/>
      <c r="W312" s="149"/>
      <c r="X312" s="149"/>
      <c r="Y312" s="149"/>
      <c r="Z312" s="149"/>
      <c r="AA312" s="149"/>
      <c r="AB312" s="149"/>
      <c r="AC312" s="149"/>
      <c r="AD312" s="149"/>
      <c r="AE312" s="149"/>
      <c r="AF312" s="149"/>
      <c r="AG312" s="149"/>
      <c r="AH312" s="149"/>
      <c r="AI312" s="149"/>
      <c r="AJ312" s="149"/>
      <c r="AK312" s="149"/>
      <c r="AL312" s="149"/>
      <c r="AM312" s="149"/>
      <c r="AN312" s="149"/>
      <c r="AO312" s="149"/>
      <c r="AP312" s="149"/>
      <c r="AQ312" s="149"/>
      <c r="AR312" s="149"/>
      <c r="AS312" s="149"/>
      <c r="AT312" s="149"/>
      <c r="AU312" s="149"/>
      <c r="AV312" s="149"/>
      <c r="AW312" s="149"/>
      <c r="AX312" s="149"/>
      <c r="AY312" s="149"/>
      <c r="AZ312" s="149"/>
      <c r="BA312" s="149"/>
      <c r="BB312" s="149"/>
      <c r="BC312" s="149"/>
      <c r="BD312" s="149"/>
      <c r="BE312" s="149"/>
      <c r="BF312" s="149"/>
      <c r="BG312" s="149"/>
      <c r="BH312" s="149"/>
      <c r="BI312" s="149"/>
      <c r="BJ312" s="149"/>
      <c r="BK312" s="149"/>
    </row>
    <row r="313" spans="1:63" x14ac:dyDescent="0.2">
      <c r="A313" s="65"/>
      <c r="B313" s="7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149"/>
      <c r="N313" s="149"/>
      <c r="O313" s="149"/>
      <c r="P313" s="149"/>
      <c r="Q313" s="149"/>
      <c r="R313" s="149"/>
      <c r="S313" s="149"/>
      <c r="T313" s="149"/>
      <c r="U313" s="149"/>
      <c r="V313" s="149"/>
      <c r="W313" s="149"/>
      <c r="X313" s="149"/>
      <c r="Y313" s="149"/>
      <c r="Z313" s="149"/>
      <c r="AA313" s="149"/>
      <c r="AB313" s="149"/>
      <c r="AC313" s="149"/>
      <c r="AD313" s="149"/>
      <c r="AE313" s="149"/>
      <c r="AF313" s="149"/>
      <c r="AG313" s="149"/>
      <c r="AH313" s="149"/>
      <c r="AI313" s="149"/>
      <c r="AJ313" s="149"/>
      <c r="AK313" s="149"/>
      <c r="AL313" s="149"/>
      <c r="AM313" s="149"/>
      <c r="AN313" s="149"/>
      <c r="AO313" s="149"/>
      <c r="AP313" s="149"/>
      <c r="AQ313" s="149"/>
      <c r="AR313" s="149"/>
      <c r="AS313" s="149"/>
      <c r="AT313" s="149"/>
      <c r="AU313" s="149"/>
      <c r="AV313" s="149"/>
      <c r="AW313" s="149"/>
      <c r="AX313" s="149"/>
      <c r="AY313" s="149"/>
      <c r="AZ313" s="149"/>
      <c r="BA313" s="149"/>
      <c r="BB313" s="149"/>
      <c r="BC313" s="149"/>
      <c r="BD313" s="149"/>
      <c r="BE313" s="149"/>
      <c r="BF313" s="149"/>
      <c r="BG313" s="149"/>
      <c r="BH313" s="149"/>
      <c r="BI313" s="149"/>
      <c r="BJ313" s="149"/>
      <c r="BK313" s="149"/>
    </row>
    <row r="314" spans="1:63" x14ac:dyDescent="0.2">
      <c r="A314" s="65"/>
      <c r="B314" s="7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149"/>
      <c r="N314" s="149"/>
      <c r="O314" s="149"/>
      <c r="P314" s="149"/>
      <c r="Q314" s="149"/>
      <c r="R314" s="149"/>
      <c r="S314" s="149"/>
      <c r="T314" s="149"/>
      <c r="U314" s="149"/>
      <c r="V314" s="149"/>
      <c r="W314" s="149"/>
      <c r="X314" s="149"/>
      <c r="Y314" s="149"/>
      <c r="Z314" s="149"/>
      <c r="AA314" s="149"/>
      <c r="AB314" s="149"/>
      <c r="AC314" s="149"/>
      <c r="AD314" s="149"/>
      <c r="AE314" s="149"/>
      <c r="AF314" s="149"/>
      <c r="AG314" s="149"/>
      <c r="AH314" s="149"/>
      <c r="AI314" s="149"/>
      <c r="AJ314" s="149"/>
      <c r="AK314" s="149"/>
      <c r="AL314" s="149"/>
      <c r="AM314" s="149"/>
      <c r="AN314" s="149"/>
      <c r="AO314" s="149"/>
      <c r="AP314" s="149"/>
      <c r="AQ314" s="149"/>
      <c r="AR314" s="149"/>
      <c r="AS314" s="149"/>
      <c r="AT314" s="149"/>
      <c r="AU314" s="149"/>
      <c r="AV314" s="149"/>
      <c r="AW314" s="149"/>
      <c r="AX314" s="149"/>
      <c r="AY314" s="149"/>
      <c r="AZ314" s="149"/>
      <c r="BA314" s="149"/>
      <c r="BB314" s="149"/>
      <c r="BC314" s="149"/>
      <c r="BD314" s="149"/>
      <c r="BE314" s="149"/>
      <c r="BF314" s="149"/>
      <c r="BG314" s="149"/>
      <c r="BH314" s="149"/>
      <c r="BI314" s="149"/>
      <c r="BJ314" s="149"/>
      <c r="BK314" s="149"/>
    </row>
    <row r="315" spans="1:63" x14ac:dyDescent="0.2">
      <c r="A315" s="65"/>
      <c r="B315" s="7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149"/>
      <c r="N315" s="149"/>
      <c r="O315" s="149"/>
      <c r="P315" s="149"/>
      <c r="Q315" s="149"/>
      <c r="R315" s="149"/>
      <c r="S315" s="149"/>
      <c r="T315" s="149"/>
      <c r="U315" s="149"/>
      <c r="V315" s="149"/>
      <c r="W315" s="149"/>
      <c r="X315" s="149"/>
      <c r="Y315" s="149"/>
      <c r="Z315" s="149"/>
      <c r="AA315" s="149"/>
      <c r="AB315" s="149"/>
      <c r="AC315" s="149"/>
      <c r="AD315" s="149"/>
      <c r="AE315" s="149"/>
      <c r="AF315" s="149"/>
      <c r="AG315" s="149"/>
      <c r="AH315" s="149"/>
      <c r="AI315" s="149"/>
      <c r="AJ315" s="149"/>
      <c r="AK315" s="149"/>
      <c r="AL315" s="149"/>
      <c r="AM315" s="149"/>
      <c r="AN315" s="149"/>
      <c r="AO315" s="149"/>
      <c r="AP315" s="149"/>
      <c r="AQ315" s="149"/>
      <c r="AR315" s="149"/>
      <c r="AS315" s="149"/>
      <c r="AT315" s="149"/>
      <c r="AU315" s="149"/>
      <c r="AV315" s="149"/>
      <c r="AW315" s="149"/>
      <c r="AX315" s="149"/>
      <c r="AY315" s="149"/>
      <c r="AZ315" s="149"/>
      <c r="BA315" s="149"/>
      <c r="BB315" s="149"/>
      <c r="BC315" s="149"/>
      <c r="BD315" s="149"/>
      <c r="BE315" s="149"/>
      <c r="BF315" s="149"/>
      <c r="BG315" s="149"/>
      <c r="BH315" s="149"/>
      <c r="BI315" s="149"/>
      <c r="BJ315" s="149"/>
      <c r="BK315" s="149"/>
    </row>
    <row r="316" spans="1:63" x14ac:dyDescent="0.2">
      <c r="A316" s="65"/>
      <c r="B316" s="7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149"/>
      <c r="N316" s="149"/>
      <c r="O316" s="149"/>
      <c r="P316" s="149"/>
      <c r="Q316" s="149"/>
      <c r="R316" s="149"/>
      <c r="S316" s="149"/>
      <c r="T316" s="149"/>
      <c r="U316" s="149"/>
      <c r="V316" s="149"/>
      <c r="W316" s="149"/>
      <c r="X316" s="149"/>
      <c r="Y316" s="149"/>
      <c r="Z316" s="149"/>
      <c r="AA316" s="149"/>
      <c r="AB316" s="149"/>
      <c r="AC316" s="149"/>
      <c r="AD316" s="149"/>
      <c r="AE316" s="149"/>
      <c r="AF316" s="149"/>
      <c r="AG316" s="149"/>
      <c r="AH316" s="149"/>
      <c r="AI316" s="149"/>
      <c r="AJ316" s="149"/>
      <c r="AK316" s="149"/>
      <c r="AL316" s="149"/>
      <c r="AM316" s="149"/>
      <c r="AN316" s="149"/>
      <c r="AO316" s="149"/>
      <c r="AP316" s="149"/>
      <c r="AQ316" s="149"/>
      <c r="AR316" s="149"/>
      <c r="AS316" s="149"/>
      <c r="AT316" s="149"/>
      <c r="AU316" s="149"/>
      <c r="AV316" s="149"/>
      <c r="AW316" s="149"/>
      <c r="AX316" s="149"/>
      <c r="AY316" s="149"/>
      <c r="AZ316" s="149"/>
      <c r="BA316" s="149"/>
      <c r="BB316" s="149"/>
      <c r="BC316" s="149"/>
      <c r="BD316" s="149"/>
      <c r="BE316" s="149"/>
      <c r="BF316" s="149"/>
      <c r="BG316" s="149"/>
      <c r="BH316" s="149"/>
      <c r="BI316" s="149"/>
      <c r="BJ316" s="149"/>
      <c r="BK316" s="149"/>
    </row>
    <row r="317" spans="1:63" x14ac:dyDescent="0.2">
      <c r="A317" s="65"/>
      <c r="B317" s="7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149"/>
      <c r="N317" s="149"/>
      <c r="O317" s="149"/>
      <c r="P317" s="149"/>
      <c r="Q317" s="149"/>
      <c r="R317" s="149"/>
      <c r="S317" s="149"/>
      <c r="T317" s="149"/>
      <c r="U317" s="149"/>
      <c r="V317" s="149"/>
      <c r="W317" s="149"/>
      <c r="X317" s="149"/>
      <c r="Y317" s="149"/>
      <c r="Z317" s="149"/>
      <c r="AA317" s="149"/>
      <c r="AB317" s="149"/>
      <c r="AC317" s="149"/>
      <c r="AD317" s="149"/>
      <c r="AE317" s="149"/>
      <c r="AF317" s="149"/>
      <c r="AG317" s="149"/>
      <c r="AH317" s="149"/>
      <c r="AI317" s="149"/>
      <c r="AJ317" s="149"/>
      <c r="AK317" s="149"/>
      <c r="AL317" s="149"/>
      <c r="AM317" s="149"/>
      <c r="AN317" s="149"/>
      <c r="AO317" s="149"/>
      <c r="AP317" s="149"/>
      <c r="AQ317" s="149"/>
      <c r="AR317" s="149"/>
      <c r="AS317" s="149"/>
      <c r="AT317" s="149"/>
      <c r="AU317" s="149"/>
      <c r="AV317" s="149"/>
      <c r="AW317" s="149"/>
      <c r="AX317" s="149"/>
      <c r="AY317" s="149"/>
      <c r="AZ317" s="149"/>
      <c r="BA317" s="149"/>
      <c r="BB317" s="149"/>
      <c r="BC317" s="149"/>
      <c r="BD317" s="149"/>
      <c r="BE317" s="149"/>
      <c r="BF317" s="149"/>
      <c r="BG317" s="149"/>
      <c r="BH317" s="149"/>
      <c r="BI317" s="149"/>
      <c r="BJ317" s="149"/>
      <c r="BK317" s="149"/>
    </row>
    <row r="318" spans="1:63" x14ac:dyDescent="0.2">
      <c r="A318" s="65"/>
      <c r="B318" s="7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149"/>
      <c r="N318" s="149"/>
      <c r="O318" s="149"/>
      <c r="P318" s="149"/>
      <c r="Q318" s="149"/>
      <c r="R318" s="149"/>
      <c r="S318" s="149"/>
      <c r="T318" s="149"/>
      <c r="U318" s="149"/>
      <c r="V318" s="149"/>
      <c r="W318" s="149"/>
      <c r="X318" s="149"/>
      <c r="Y318" s="149"/>
      <c r="Z318" s="149"/>
      <c r="AA318" s="149"/>
      <c r="AB318" s="149"/>
      <c r="AC318" s="149"/>
      <c r="AD318" s="149"/>
      <c r="AE318" s="149"/>
      <c r="AF318" s="149"/>
      <c r="AG318" s="149"/>
      <c r="AH318" s="149"/>
      <c r="AI318" s="149"/>
      <c r="AJ318" s="149"/>
      <c r="AK318" s="149"/>
      <c r="AL318" s="149"/>
      <c r="AM318" s="149"/>
      <c r="AN318" s="149"/>
      <c r="AO318" s="149"/>
      <c r="AP318" s="149"/>
      <c r="AQ318" s="149"/>
      <c r="AR318" s="149"/>
      <c r="AS318" s="149"/>
      <c r="AT318" s="149"/>
      <c r="AU318" s="149"/>
      <c r="AV318" s="149"/>
      <c r="AW318" s="149"/>
      <c r="AX318" s="149"/>
      <c r="AY318" s="149"/>
      <c r="AZ318" s="149"/>
      <c r="BA318" s="149"/>
      <c r="BB318" s="149"/>
      <c r="BC318" s="149"/>
      <c r="BD318" s="149"/>
      <c r="BE318" s="149"/>
      <c r="BF318" s="149"/>
      <c r="BG318" s="149"/>
      <c r="BH318" s="149"/>
      <c r="BI318" s="149"/>
      <c r="BJ318" s="149"/>
      <c r="BK318" s="149"/>
    </row>
    <row r="319" spans="1:63" x14ac:dyDescent="0.2">
      <c r="A319" s="65"/>
      <c r="B319" s="7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149"/>
      <c r="N319" s="149"/>
      <c r="O319" s="149"/>
      <c r="P319" s="149"/>
      <c r="Q319" s="149"/>
      <c r="R319" s="149"/>
      <c r="S319" s="149"/>
      <c r="T319" s="149"/>
      <c r="U319" s="149"/>
      <c r="V319" s="149"/>
      <c r="W319" s="149"/>
      <c r="X319" s="149"/>
      <c r="Y319" s="149"/>
      <c r="Z319" s="149"/>
      <c r="AA319" s="149"/>
      <c r="AB319" s="149"/>
      <c r="AC319" s="149"/>
      <c r="AD319" s="149"/>
      <c r="AE319" s="149"/>
      <c r="AF319" s="149"/>
      <c r="AG319" s="149"/>
      <c r="AH319" s="149"/>
      <c r="AI319" s="149"/>
      <c r="AJ319" s="149"/>
      <c r="AK319" s="149"/>
      <c r="AL319" s="149"/>
      <c r="AM319" s="149"/>
      <c r="AN319" s="149"/>
      <c r="AO319" s="149"/>
      <c r="AP319" s="149"/>
      <c r="AQ319" s="149"/>
      <c r="AR319" s="149"/>
      <c r="AS319" s="149"/>
      <c r="AT319" s="149"/>
      <c r="AU319" s="149"/>
      <c r="AV319" s="149"/>
      <c r="AW319" s="149"/>
      <c r="AX319" s="149"/>
      <c r="AY319" s="149"/>
      <c r="AZ319" s="149"/>
      <c r="BA319" s="149"/>
      <c r="BB319" s="149"/>
      <c r="BC319" s="149"/>
      <c r="BD319" s="149"/>
      <c r="BE319" s="149"/>
      <c r="BF319" s="149"/>
      <c r="BG319" s="149"/>
      <c r="BH319" s="149"/>
      <c r="BI319" s="149"/>
      <c r="BJ319" s="149"/>
      <c r="BK319" s="149"/>
    </row>
    <row r="320" spans="1:63" x14ac:dyDescent="0.2">
      <c r="A320" s="65"/>
      <c r="B320" s="7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149"/>
      <c r="N320" s="149"/>
      <c r="O320" s="149"/>
      <c r="P320" s="149"/>
      <c r="Q320" s="149"/>
      <c r="R320" s="149"/>
      <c r="S320" s="149"/>
      <c r="T320" s="149"/>
      <c r="U320" s="149"/>
      <c r="V320" s="149"/>
      <c r="W320" s="149"/>
      <c r="X320" s="149"/>
      <c r="Y320" s="149"/>
      <c r="Z320" s="149"/>
      <c r="AA320" s="149"/>
      <c r="AB320" s="149"/>
      <c r="AC320" s="149"/>
      <c r="AD320" s="149"/>
      <c r="AE320" s="149"/>
      <c r="AF320" s="149"/>
      <c r="AG320" s="149"/>
      <c r="AH320" s="149"/>
      <c r="AI320" s="149"/>
      <c r="AJ320" s="149"/>
      <c r="AK320" s="149"/>
      <c r="AL320" s="149"/>
      <c r="AM320" s="149"/>
      <c r="AN320" s="149"/>
      <c r="AO320" s="149"/>
      <c r="AP320" s="149"/>
      <c r="AQ320" s="149"/>
      <c r="AR320" s="149"/>
      <c r="AS320" s="149"/>
      <c r="AT320" s="149"/>
      <c r="AU320" s="149"/>
      <c r="AV320" s="149"/>
      <c r="AW320" s="149"/>
      <c r="AX320" s="149"/>
      <c r="AY320" s="149"/>
      <c r="AZ320" s="149"/>
      <c r="BA320" s="149"/>
      <c r="BB320" s="149"/>
      <c r="BC320" s="149"/>
      <c r="BD320" s="149"/>
      <c r="BE320" s="149"/>
      <c r="BF320" s="149"/>
      <c r="BG320" s="149"/>
      <c r="BH320" s="149"/>
      <c r="BI320" s="149"/>
      <c r="BJ320" s="149"/>
      <c r="BK320" s="149"/>
    </row>
    <row r="321" spans="1:63" x14ac:dyDescent="0.2">
      <c r="A321" s="65"/>
      <c r="B321" s="7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149"/>
      <c r="N321" s="149"/>
      <c r="O321" s="149"/>
      <c r="P321" s="149"/>
      <c r="Q321" s="149"/>
      <c r="R321" s="149"/>
      <c r="S321" s="149"/>
      <c r="T321" s="149"/>
      <c r="U321" s="149"/>
      <c r="V321" s="149"/>
      <c r="W321" s="149"/>
      <c r="X321" s="149"/>
      <c r="Y321" s="149"/>
      <c r="Z321" s="149"/>
      <c r="AA321" s="149"/>
      <c r="AB321" s="149"/>
      <c r="AC321" s="149"/>
      <c r="AD321" s="149"/>
      <c r="AE321" s="149"/>
      <c r="AF321" s="149"/>
      <c r="AG321" s="149"/>
      <c r="AH321" s="149"/>
      <c r="AI321" s="149"/>
      <c r="AJ321" s="149"/>
      <c r="AK321" s="149"/>
      <c r="AL321" s="149"/>
      <c r="AM321" s="149"/>
      <c r="AN321" s="149"/>
      <c r="AO321" s="149"/>
      <c r="AP321" s="149"/>
      <c r="AQ321" s="149"/>
      <c r="AR321" s="149"/>
      <c r="AS321" s="149"/>
      <c r="AT321" s="149"/>
      <c r="AU321" s="149"/>
      <c r="AV321" s="149"/>
      <c r="AW321" s="149"/>
      <c r="AX321" s="149"/>
      <c r="AY321" s="149"/>
      <c r="AZ321" s="149"/>
      <c r="BA321" s="149"/>
      <c r="BB321" s="149"/>
      <c r="BC321" s="149"/>
      <c r="BD321" s="149"/>
      <c r="BE321" s="149"/>
      <c r="BF321" s="149"/>
      <c r="BG321" s="149"/>
      <c r="BH321" s="149"/>
      <c r="BI321" s="149"/>
      <c r="BJ321" s="149"/>
      <c r="BK321" s="149"/>
    </row>
    <row r="322" spans="1:63" x14ac:dyDescent="0.2">
      <c r="A322" s="65"/>
      <c r="B322" s="7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149"/>
      <c r="N322" s="149"/>
      <c r="O322" s="149"/>
      <c r="P322" s="149"/>
      <c r="Q322" s="149"/>
      <c r="R322" s="149"/>
      <c r="S322" s="149"/>
      <c r="T322" s="149"/>
      <c r="U322" s="149"/>
      <c r="V322" s="149"/>
      <c r="W322" s="149"/>
      <c r="X322" s="149"/>
      <c r="Y322" s="149"/>
      <c r="Z322" s="149"/>
      <c r="AA322" s="149"/>
      <c r="AB322" s="149"/>
      <c r="AC322" s="149"/>
      <c r="AD322" s="149"/>
      <c r="AE322" s="149"/>
      <c r="AF322" s="149"/>
      <c r="AG322" s="149"/>
      <c r="AH322" s="149"/>
      <c r="AI322" s="149"/>
      <c r="AJ322" s="149"/>
      <c r="AK322" s="149"/>
      <c r="AL322" s="149"/>
      <c r="AM322" s="149"/>
      <c r="AN322" s="149"/>
      <c r="AO322" s="149"/>
      <c r="AP322" s="149"/>
      <c r="AQ322" s="149"/>
      <c r="AR322" s="149"/>
      <c r="AS322" s="149"/>
      <c r="AT322" s="149"/>
      <c r="AU322" s="149"/>
      <c r="AV322" s="149"/>
      <c r="AW322" s="149"/>
      <c r="AX322" s="149"/>
      <c r="AY322" s="149"/>
      <c r="AZ322" s="149"/>
      <c r="BA322" s="149"/>
      <c r="BB322" s="149"/>
      <c r="BC322" s="149"/>
      <c r="BD322" s="149"/>
      <c r="BE322" s="149"/>
      <c r="BF322" s="149"/>
      <c r="BG322" s="149"/>
      <c r="BH322" s="149"/>
      <c r="BI322" s="149"/>
      <c r="BJ322" s="149"/>
      <c r="BK322" s="149"/>
    </row>
    <row r="323" spans="1:63" x14ac:dyDescent="0.2">
      <c r="A323" s="65"/>
      <c r="B323" s="7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149"/>
      <c r="N323" s="149"/>
      <c r="O323" s="149"/>
      <c r="P323" s="149"/>
      <c r="Q323" s="149"/>
      <c r="R323" s="149"/>
      <c r="S323" s="149"/>
      <c r="T323" s="149"/>
      <c r="U323" s="149"/>
      <c r="V323" s="149"/>
      <c r="W323" s="149"/>
      <c r="X323" s="149"/>
      <c r="Y323" s="149"/>
      <c r="Z323" s="149"/>
      <c r="AA323" s="149"/>
      <c r="AB323" s="149"/>
      <c r="AC323" s="149"/>
      <c r="AD323" s="149"/>
      <c r="AE323" s="149"/>
      <c r="AF323" s="149"/>
      <c r="AG323" s="149"/>
      <c r="AH323" s="149"/>
      <c r="AI323" s="149"/>
      <c r="AJ323" s="149"/>
      <c r="AK323" s="149"/>
      <c r="AL323" s="149"/>
      <c r="AM323" s="149"/>
      <c r="AN323" s="149"/>
      <c r="AO323" s="149"/>
      <c r="AP323" s="149"/>
      <c r="AQ323" s="149"/>
      <c r="AR323" s="149"/>
      <c r="AS323" s="149"/>
      <c r="AT323" s="149"/>
      <c r="AU323" s="149"/>
      <c r="AV323" s="149"/>
      <c r="AW323" s="149"/>
      <c r="AX323" s="149"/>
      <c r="AY323" s="149"/>
      <c r="AZ323" s="149"/>
      <c r="BA323" s="149"/>
      <c r="BB323" s="149"/>
      <c r="BC323" s="149"/>
      <c r="BD323" s="149"/>
      <c r="BE323" s="149"/>
      <c r="BF323" s="149"/>
      <c r="BG323" s="149"/>
      <c r="BH323" s="149"/>
      <c r="BI323" s="149"/>
      <c r="BJ323" s="149"/>
      <c r="BK323" s="149"/>
    </row>
    <row r="324" spans="1:63" x14ac:dyDescent="0.2">
      <c r="A324" s="65"/>
      <c r="B324" s="7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149"/>
      <c r="N324" s="149"/>
      <c r="O324" s="149"/>
      <c r="P324" s="149"/>
      <c r="Q324" s="149"/>
      <c r="R324" s="149"/>
      <c r="S324" s="149"/>
      <c r="T324" s="149"/>
      <c r="U324" s="149"/>
      <c r="V324" s="149"/>
      <c r="W324" s="149"/>
      <c r="X324" s="149"/>
      <c r="Y324" s="149"/>
      <c r="Z324" s="149"/>
      <c r="AA324" s="149"/>
      <c r="AB324" s="149"/>
      <c r="AC324" s="149"/>
      <c r="AD324" s="149"/>
      <c r="AE324" s="149"/>
      <c r="AF324" s="149"/>
      <c r="AG324" s="149"/>
      <c r="AH324" s="149"/>
      <c r="AI324" s="149"/>
      <c r="AJ324" s="149"/>
      <c r="AK324" s="149"/>
      <c r="AL324" s="149"/>
      <c r="AM324" s="149"/>
      <c r="AN324" s="149"/>
      <c r="AO324" s="149"/>
      <c r="AP324" s="149"/>
      <c r="AQ324" s="149"/>
      <c r="AR324" s="149"/>
      <c r="AS324" s="149"/>
      <c r="AT324" s="149"/>
      <c r="AU324" s="149"/>
      <c r="AV324" s="149"/>
      <c r="AW324" s="149"/>
      <c r="AX324" s="149"/>
      <c r="AY324" s="149"/>
      <c r="AZ324" s="149"/>
      <c r="BA324" s="149"/>
      <c r="BB324" s="149"/>
      <c r="BC324" s="149"/>
      <c r="BD324" s="149"/>
      <c r="BE324" s="149"/>
      <c r="BF324" s="149"/>
      <c r="BG324" s="149"/>
      <c r="BH324" s="149"/>
      <c r="BI324" s="149"/>
      <c r="BJ324" s="149"/>
      <c r="BK324" s="149"/>
    </row>
    <row r="325" spans="1:63" x14ac:dyDescent="0.2">
      <c r="A325" s="65"/>
      <c r="B325" s="7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149"/>
      <c r="N325" s="149"/>
      <c r="O325" s="149"/>
      <c r="P325" s="149"/>
      <c r="Q325" s="149"/>
      <c r="R325" s="149"/>
      <c r="S325" s="149"/>
      <c r="T325" s="149"/>
      <c r="U325" s="149"/>
      <c r="V325" s="149"/>
      <c r="W325" s="149"/>
      <c r="X325" s="149"/>
      <c r="Y325" s="149"/>
      <c r="Z325" s="149"/>
      <c r="AA325" s="149"/>
      <c r="AB325" s="149"/>
      <c r="AC325" s="149"/>
      <c r="AD325" s="149"/>
      <c r="AE325" s="149"/>
      <c r="AF325" s="149"/>
      <c r="AG325" s="149"/>
      <c r="AH325" s="149"/>
      <c r="AI325" s="149"/>
      <c r="AJ325" s="149"/>
      <c r="AK325" s="149"/>
      <c r="AL325" s="149"/>
      <c r="AM325" s="149"/>
      <c r="AN325" s="149"/>
      <c r="AO325" s="149"/>
      <c r="AP325" s="149"/>
      <c r="AQ325" s="149"/>
      <c r="AR325" s="149"/>
      <c r="AS325" s="149"/>
      <c r="AT325" s="149"/>
      <c r="AU325" s="149"/>
      <c r="AV325" s="149"/>
      <c r="AW325" s="149"/>
      <c r="AX325" s="149"/>
      <c r="AY325" s="149"/>
      <c r="AZ325" s="149"/>
      <c r="BA325" s="149"/>
      <c r="BB325" s="149"/>
      <c r="BC325" s="149"/>
      <c r="BD325" s="149"/>
      <c r="BE325" s="149"/>
      <c r="BF325" s="149"/>
      <c r="BG325" s="149"/>
      <c r="BH325" s="149"/>
      <c r="BI325" s="149"/>
      <c r="BJ325" s="149"/>
      <c r="BK325" s="149"/>
    </row>
    <row r="326" spans="1:63" x14ac:dyDescent="0.2">
      <c r="A326" s="65"/>
      <c r="B326" s="7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149"/>
      <c r="N326" s="149"/>
      <c r="O326" s="149"/>
      <c r="P326" s="149"/>
      <c r="Q326" s="149"/>
      <c r="R326" s="149"/>
      <c r="S326" s="149"/>
      <c r="T326" s="149"/>
      <c r="U326" s="149"/>
      <c r="V326" s="149"/>
      <c r="W326" s="149"/>
      <c r="X326" s="149"/>
      <c r="Y326" s="149"/>
      <c r="Z326" s="149"/>
      <c r="AA326" s="149"/>
      <c r="AB326" s="149"/>
      <c r="AC326" s="149"/>
      <c r="AD326" s="149"/>
      <c r="AE326" s="149"/>
      <c r="AF326" s="149"/>
      <c r="AG326" s="149"/>
      <c r="AH326" s="149"/>
      <c r="AI326" s="149"/>
      <c r="AJ326" s="149"/>
      <c r="AK326" s="149"/>
      <c r="AL326" s="149"/>
      <c r="AM326" s="149"/>
      <c r="AN326" s="149"/>
      <c r="AO326" s="149"/>
      <c r="AP326" s="149"/>
      <c r="AQ326" s="149"/>
      <c r="AR326" s="149"/>
      <c r="AS326" s="149"/>
      <c r="AT326" s="149"/>
      <c r="AU326" s="149"/>
      <c r="AV326" s="149"/>
      <c r="AW326" s="149"/>
      <c r="AX326" s="149"/>
      <c r="AY326" s="149"/>
      <c r="AZ326" s="149"/>
      <c r="BA326" s="149"/>
      <c r="BB326" s="149"/>
      <c r="BC326" s="149"/>
      <c r="BD326" s="149"/>
      <c r="BE326" s="149"/>
      <c r="BF326" s="149"/>
      <c r="BG326" s="149"/>
      <c r="BH326" s="149"/>
      <c r="BI326" s="149"/>
      <c r="BJ326" s="149"/>
      <c r="BK326" s="149"/>
    </row>
    <row r="327" spans="1:63" x14ac:dyDescent="0.2">
      <c r="A327" s="65"/>
      <c r="B327" s="7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149"/>
      <c r="N327" s="149"/>
      <c r="O327" s="149"/>
      <c r="P327" s="149"/>
      <c r="Q327" s="149"/>
      <c r="R327" s="149"/>
      <c r="S327" s="149"/>
      <c r="T327" s="149"/>
      <c r="U327" s="149"/>
      <c r="V327" s="149"/>
      <c r="W327" s="149"/>
      <c r="X327" s="149"/>
      <c r="Y327" s="149"/>
      <c r="Z327" s="149"/>
      <c r="AA327" s="149"/>
      <c r="AB327" s="149"/>
      <c r="AC327" s="149"/>
      <c r="AD327" s="149"/>
      <c r="AE327" s="149"/>
      <c r="AF327" s="149"/>
      <c r="AG327" s="149"/>
      <c r="AH327" s="149"/>
      <c r="AI327" s="149"/>
      <c r="AJ327" s="149"/>
      <c r="AK327" s="149"/>
      <c r="AL327" s="149"/>
      <c r="AM327" s="149"/>
      <c r="AN327" s="149"/>
      <c r="AO327" s="149"/>
      <c r="AP327" s="149"/>
      <c r="AQ327" s="149"/>
      <c r="AR327" s="149"/>
      <c r="AS327" s="149"/>
      <c r="AT327" s="149"/>
      <c r="AU327" s="149"/>
      <c r="AV327" s="149"/>
      <c r="AW327" s="149"/>
      <c r="AX327" s="149"/>
      <c r="AY327" s="149"/>
      <c r="AZ327" s="149"/>
      <c r="BA327" s="149"/>
      <c r="BB327" s="149"/>
      <c r="BC327" s="149"/>
      <c r="BD327" s="149"/>
      <c r="BE327" s="149"/>
      <c r="BF327" s="149"/>
      <c r="BG327" s="149"/>
      <c r="BH327" s="149"/>
      <c r="BI327" s="149"/>
      <c r="BJ327" s="149"/>
      <c r="BK327" s="149"/>
    </row>
    <row r="328" spans="1:63" x14ac:dyDescent="0.2">
      <c r="A328" s="65"/>
      <c r="B328" s="7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149"/>
      <c r="N328" s="149"/>
      <c r="O328" s="149"/>
      <c r="P328" s="149"/>
      <c r="Q328" s="149"/>
      <c r="R328" s="149"/>
      <c r="S328" s="149"/>
      <c r="T328" s="149"/>
      <c r="U328" s="149"/>
      <c r="V328" s="149"/>
      <c r="W328" s="149"/>
      <c r="X328" s="149"/>
      <c r="Y328" s="149"/>
      <c r="Z328" s="149"/>
      <c r="AA328" s="149"/>
      <c r="AB328" s="149"/>
      <c r="AC328" s="149"/>
      <c r="AD328" s="149"/>
      <c r="AE328" s="149"/>
      <c r="AF328" s="149"/>
      <c r="AG328" s="149"/>
      <c r="AH328" s="149"/>
      <c r="AI328" s="149"/>
      <c r="AJ328" s="149"/>
      <c r="AK328" s="149"/>
      <c r="AL328" s="149"/>
      <c r="AM328" s="149"/>
      <c r="AN328" s="149"/>
      <c r="AO328" s="149"/>
      <c r="AP328" s="149"/>
      <c r="AQ328" s="149"/>
      <c r="AR328" s="149"/>
      <c r="AS328" s="149"/>
      <c r="AT328" s="149"/>
      <c r="AU328" s="149"/>
      <c r="AV328" s="149"/>
      <c r="AW328" s="149"/>
      <c r="AX328" s="149"/>
      <c r="AY328" s="149"/>
      <c r="AZ328" s="149"/>
      <c r="BA328" s="149"/>
      <c r="BB328" s="149"/>
      <c r="BC328" s="149"/>
      <c r="BD328" s="149"/>
      <c r="BE328" s="149"/>
      <c r="BF328" s="149"/>
      <c r="BG328" s="149"/>
      <c r="BH328" s="149"/>
      <c r="BI328" s="149"/>
      <c r="BJ328" s="149"/>
      <c r="BK328" s="149"/>
    </row>
    <row r="329" spans="1:63" x14ac:dyDescent="0.2">
      <c r="A329" s="65"/>
      <c r="B329" s="7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149"/>
      <c r="N329" s="149"/>
      <c r="O329" s="149"/>
      <c r="P329" s="149"/>
      <c r="Q329" s="149"/>
      <c r="R329" s="149"/>
      <c r="S329" s="149"/>
      <c r="T329" s="149"/>
      <c r="U329" s="149"/>
      <c r="V329" s="149"/>
      <c r="W329" s="149"/>
      <c r="X329" s="149"/>
      <c r="Y329" s="149"/>
      <c r="Z329" s="149"/>
      <c r="AA329" s="149"/>
      <c r="AB329" s="149"/>
      <c r="AC329" s="149"/>
      <c r="AD329" s="149"/>
      <c r="AE329" s="149"/>
      <c r="AF329" s="149"/>
      <c r="AG329" s="149"/>
      <c r="AH329" s="149"/>
      <c r="AI329" s="149"/>
      <c r="AJ329" s="149"/>
      <c r="AK329" s="149"/>
      <c r="AL329" s="149"/>
      <c r="AM329" s="149"/>
      <c r="AN329" s="149"/>
      <c r="AO329" s="149"/>
      <c r="AP329" s="149"/>
      <c r="AQ329" s="149"/>
      <c r="AR329" s="149"/>
      <c r="AS329" s="149"/>
      <c r="AT329" s="149"/>
      <c r="AU329" s="149"/>
      <c r="AV329" s="149"/>
      <c r="AW329" s="149"/>
      <c r="AX329" s="149"/>
      <c r="AY329" s="149"/>
      <c r="AZ329" s="149"/>
      <c r="BA329" s="149"/>
      <c r="BB329" s="149"/>
      <c r="BC329" s="149"/>
      <c r="BD329" s="149"/>
      <c r="BE329" s="149"/>
      <c r="BF329" s="149"/>
      <c r="BG329" s="149"/>
      <c r="BH329" s="149"/>
      <c r="BI329" s="149"/>
      <c r="BJ329" s="149"/>
      <c r="BK329" s="149"/>
    </row>
    <row r="330" spans="1:63" x14ac:dyDescent="0.2">
      <c r="A330" s="65"/>
      <c r="B330" s="7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149"/>
      <c r="N330" s="149"/>
      <c r="O330" s="149"/>
      <c r="P330" s="149"/>
      <c r="Q330" s="149"/>
      <c r="R330" s="149"/>
      <c r="S330" s="149"/>
      <c r="T330" s="149"/>
      <c r="U330" s="149"/>
      <c r="V330" s="149"/>
      <c r="W330" s="149"/>
      <c r="X330" s="149"/>
      <c r="Y330" s="149"/>
      <c r="Z330" s="149"/>
      <c r="AA330" s="149"/>
      <c r="AB330" s="149"/>
      <c r="AC330" s="149"/>
      <c r="AD330" s="149"/>
      <c r="AE330" s="149"/>
      <c r="AF330" s="149"/>
      <c r="AG330" s="149"/>
      <c r="AH330" s="149"/>
      <c r="AI330" s="149"/>
      <c r="AJ330" s="149"/>
      <c r="AK330" s="149"/>
      <c r="AL330" s="149"/>
      <c r="AM330" s="149"/>
      <c r="AN330" s="149"/>
      <c r="AO330" s="149"/>
      <c r="AP330" s="149"/>
      <c r="AQ330" s="149"/>
      <c r="AR330" s="149"/>
      <c r="AS330" s="149"/>
      <c r="AT330" s="149"/>
      <c r="AU330" s="149"/>
      <c r="AV330" s="149"/>
      <c r="AW330" s="149"/>
      <c r="AX330" s="149"/>
      <c r="AY330" s="149"/>
      <c r="AZ330" s="149"/>
      <c r="BA330" s="149"/>
      <c r="BB330" s="149"/>
      <c r="BC330" s="149"/>
      <c r="BD330" s="149"/>
      <c r="BE330" s="149"/>
      <c r="BF330" s="149"/>
      <c r="BG330" s="149"/>
      <c r="BH330" s="149"/>
      <c r="BI330" s="149"/>
      <c r="BJ330" s="149"/>
      <c r="BK330" s="149"/>
    </row>
    <row r="331" spans="1:63" x14ac:dyDescent="0.2">
      <c r="A331" s="65"/>
      <c r="B331" s="7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149"/>
      <c r="N331" s="149"/>
      <c r="O331" s="149"/>
      <c r="P331" s="149"/>
      <c r="Q331" s="149"/>
      <c r="R331" s="149"/>
      <c r="S331" s="149"/>
      <c r="T331" s="149"/>
      <c r="U331" s="149"/>
      <c r="V331" s="149"/>
      <c r="W331" s="149"/>
      <c r="X331" s="149"/>
      <c r="Y331" s="149"/>
      <c r="Z331" s="149"/>
      <c r="AA331" s="149"/>
      <c r="AB331" s="149"/>
      <c r="AC331" s="149"/>
      <c r="AD331" s="149"/>
      <c r="AE331" s="149"/>
      <c r="AF331" s="149"/>
      <c r="AG331" s="149"/>
      <c r="AH331" s="149"/>
      <c r="AI331" s="149"/>
      <c r="AJ331" s="149"/>
      <c r="AK331" s="149"/>
      <c r="AL331" s="149"/>
      <c r="AM331" s="149"/>
      <c r="AN331" s="149"/>
      <c r="AO331" s="149"/>
      <c r="AP331" s="149"/>
      <c r="AQ331" s="149"/>
      <c r="AR331" s="149"/>
      <c r="AS331" s="149"/>
      <c r="AT331" s="149"/>
      <c r="AU331" s="149"/>
      <c r="AV331" s="149"/>
      <c r="AW331" s="149"/>
      <c r="AX331" s="149"/>
      <c r="AY331" s="149"/>
      <c r="AZ331" s="149"/>
      <c r="BA331" s="149"/>
      <c r="BB331" s="149"/>
      <c r="BC331" s="149"/>
      <c r="BD331" s="149"/>
      <c r="BE331" s="149"/>
      <c r="BF331" s="149"/>
      <c r="BG331" s="149"/>
      <c r="BH331" s="149"/>
      <c r="BI331" s="149"/>
      <c r="BJ331" s="149"/>
      <c r="BK331" s="149"/>
    </row>
    <row r="332" spans="1:63" x14ac:dyDescent="0.2">
      <c r="A332" s="65"/>
      <c r="B332" s="7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149"/>
      <c r="N332" s="149"/>
      <c r="O332" s="149"/>
      <c r="P332" s="149"/>
      <c r="Q332" s="149"/>
      <c r="R332" s="149"/>
      <c r="S332" s="149"/>
      <c r="T332" s="149"/>
      <c r="U332" s="149"/>
      <c r="V332" s="149"/>
      <c r="W332" s="149"/>
      <c r="X332" s="149"/>
      <c r="Y332" s="149"/>
      <c r="Z332" s="149"/>
      <c r="AA332" s="149"/>
      <c r="AB332" s="149"/>
      <c r="AC332" s="149"/>
      <c r="AD332" s="149"/>
      <c r="AE332" s="149"/>
      <c r="AF332" s="149"/>
      <c r="AG332" s="149"/>
      <c r="AH332" s="149"/>
      <c r="AI332" s="149"/>
      <c r="AJ332" s="149"/>
      <c r="AK332" s="149"/>
      <c r="AL332" s="149"/>
      <c r="AM332" s="149"/>
      <c r="AN332" s="149"/>
      <c r="AO332" s="149"/>
      <c r="AP332" s="149"/>
      <c r="AQ332" s="149"/>
      <c r="AR332" s="149"/>
      <c r="AS332" s="149"/>
      <c r="AT332" s="149"/>
      <c r="AU332" s="149"/>
      <c r="AV332" s="149"/>
      <c r="AW332" s="149"/>
      <c r="AX332" s="149"/>
      <c r="AY332" s="149"/>
      <c r="AZ332" s="149"/>
      <c r="BA332" s="149"/>
      <c r="BB332" s="149"/>
      <c r="BC332" s="149"/>
      <c r="BD332" s="149"/>
      <c r="BE332" s="149"/>
      <c r="BF332" s="149"/>
      <c r="BG332" s="149"/>
      <c r="BH332" s="149"/>
      <c r="BI332" s="149"/>
      <c r="BJ332" s="149"/>
      <c r="BK332" s="149"/>
    </row>
    <row r="333" spans="1:63" x14ac:dyDescent="0.2">
      <c r="A333" s="65"/>
      <c r="B333" s="7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149"/>
      <c r="N333" s="149"/>
      <c r="O333" s="149"/>
      <c r="P333" s="149"/>
      <c r="Q333" s="149"/>
      <c r="R333" s="149"/>
      <c r="S333" s="149"/>
      <c r="T333" s="149"/>
      <c r="U333" s="149"/>
      <c r="V333" s="149"/>
      <c r="W333" s="149"/>
      <c r="X333" s="149"/>
      <c r="Y333" s="149"/>
      <c r="Z333" s="149"/>
      <c r="AA333" s="149"/>
      <c r="AB333" s="149"/>
      <c r="AC333" s="149"/>
      <c r="AD333" s="149"/>
      <c r="AE333" s="149"/>
      <c r="AF333" s="149"/>
      <c r="AG333" s="149"/>
      <c r="AH333" s="149"/>
      <c r="AI333" s="149"/>
      <c r="AJ333" s="149"/>
      <c r="AK333" s="149"/>
      <c r="AL333" s="149"/>
      <c r="AM333" s="149"/>
      <c r="AN333" s="149"/>
      <c r="AO333" s="149"/>
      <c r="AP333" s="149"/>
      <c r="AQ333" s="149"/>
      <c r="AR333" s="149"/>
      <c r="AS333" s="149"/>
      <c r="AT333" s="149"/>
      <c r="AU333" s="149"/>
      <c r="AV333" s="149"/>
      <c r="AW333" s="149"/>
      <c r="AX333" s="149"/>
      <c r="AY333" s="149"/>
      <c r="AZ333" s="149"/>
      <c r="BA333" s="149"/>
      <c r="BB333" s="149"/>
      <c r="BC333" s="149"/>
      <c r="BD333" s="149"/>
      <c r="BE333" s="149"/>
      <c r="BF333" s="149"/>
      <c r="BG333" s="149"/>
      <c r="BH333" s="149"/>
      <c r="BI333" s="149"/>
      <c r="BJ333" s="149"/>
      <c r="BK333" s="149"/>
    </row>
    <row r="334" spans="1:63" x14ac:dyDescent="0.2">
      <c r="A334" s="65"/>
      <c r="B334" s="7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149"/>
      <c r="N334" s="149"/>
      <c r="O334" s="149"/>
      <c r="P334" s="149"/>
      <c r="Q334" s="149"/>
      <c r="R334" s="149"/>
      <c r="S334" s="149"/>
      <c r="T334" s="149"/>
      <c r="U334" s="149"/>
      <c r="V334" s="149"/>
      <c r="W334" s="149"/>
      <c r="X334" s="149"/>
      <c r="Y334" s="149"/>
      <c r="Z334" s="149"/>
      <c r="AA334" s="149"/>
      <c r="AB334" s="149"/>
      <c r="AC334" s="149"/>
      <c r="AD334" s="149"/>
      <c r="AE334" s="149"/>
      <c r="AF334" s="149"/>
      <c r="AG334" s="149"/>
      <c r="AH334" s="149"/>
      <c r="AI334" s="149"/>
      <c r="AJ334" s="149"/>
      <c r="AK334" s="149"/>
      <c r="AL334" s="149"/>
      <c r="AM334" s="149"/>
      <c r="AN334" s="149"/>
      <c r="AO334" s="149"/>
      <c r="AP334" s="149"/>
      <c r="AQ334" s="149"/>
      <c r="AR334" s="149"/>
      <c r="AS334" s="149"/>
      <c r="AT334" s="149"/>
      <c r="AU334" s="149"/>
      <c r="AV334" s="149"/>
      <c r="AW334" s="149"/>
      <c r="AX334" s="149"/>
      <c r="AY334" s="149"/>
      <c r="AZ334" s="149"/>
      <c r="BA334" s="149"/>
      <c r="BB334" s="149"/>
      <c r="BC334" s="149"/>
      <c r="BD334" s="149"/>
      <c r="BE334" s="149"/>
      <c r="BF334" s="149"/>
      <c r="BG334" s="149"/>
      <c r="BH334" s="149"/>
      <c r="BI334" s="149"/>
      <c r="BJ334" s="149"/>
      <c r="BK334" s="149"/>
    </row>
    <row r="335" spans="1:63" x14ac:dyDescent="0.2">
      <c r="A335" s="65"/>
      <c r="B335" s="7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149"/>
      <c r="N335" s="149"/>
      <c r="O335" s="149"/>
      <c r="P335" s="149"/>
      <c r="Q335" s="149"/>
      <c r="R335" s="149"/>
      <c r="S335" s="149"/>
      <c r="T335" s="149"/>
      <c r="U335" s="149"/>
      <c r="V335" s="149"/>
      <c r="W335" s="149"/>
      <c r="X335" s="149"/>
      <c r="Y335" s="149"/>
      <c r="Z335" s="149"/>
      <c r="AA335" s="149"/>
      <c r="AB335" s="149"/>
      <c r="AC335" s="149"/>
      <c r="AD335" s="149"/>
      <c r="AE335" s="149"/>
      <c r="AF335" s="149"/>
      <c r="AG335" s="149"/>
      <c r="AH335" s="149"/>
      <c r="AI335" s="149"/>
      <c r="AJ335" s="149"/>
      <c r="AK335" s="149"/>
      <c r="AL335" s="149"/>
      <c r="AM335" s="149"/>
      <c r="AN335" s="149"/>
      <c r="AO335" s="149"/>
      <c r="AP335" s="149"/>
      <c r="AQ335" s="149"/>
      <c r="AR335" s="149"/>
      <c r="AS335" s="149"/>
      <c r="AT335" s="149"/>
      <c r="AU335" s="149"/>
      <c r="AV335" s="149"/>
      <c r="AW335" s="149"/>
      <c r="AX335" s="149"/>
      <c r="AY335" s="149"/>
      <c r="AZ335" s="149"/>
      <c r="BA335" s="149"/>
      <c r="BB335" s="149"/>
      <c r="BC335" s="149"/>
      <c r="BD335" s="149"/>
      <c r="BE335" s="149"/>
      <c r="BF335" s="149"/>
      <c r="BG335" s="149"/>
      <c r="BH335" s="149"/>
      <c r="BI335" s="149"/>
      <c r="BJ335" s="149"/>
      <c r="BK335" s="149"/>
    </row>
    <row r="336" spans="1:63" x14ac:dyDescent="0.2">
      <c r="A336" s="65"/>
      <c r="B336" s="7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149"/>
      <c r="N336" s="149"/>
      <c r="O336" s="149"/>
      <c r="P336" s="149"/>
      <c r="Q336" s="149"/>
      <c r="R336" s="149"/>
      <c r="S336" s="149"/>
      <c r="T336" s="149"/>
      <c r="U336" s="149"/>
      <c r="V336" s="149"/>
      <c r="W336" s="149"/>
      <c r="X336" s="149"/>
      <c r="Y336" s="149"/>
      <c r="Z336" s="149"/>
      <c r="AA336" s="149"/>
      <c r="AB336" s="149"/>
      <c r="AC336" s="149"/>
      <c r="AD336" s="149"/>
      <c r="AE336" s="149"/>
      <c r="AF336" s="149"/>
      <c r="AG336" s="149"/>
      <c r="AH336" s="149"/>
      <c r="AI336" s="149"/>
      <c r="AJ336" s="149"/>
      <c r="AK336" s="149"/>
      <c r="AL336" s="149"/>
      <c r="AM336" s="149"/>
      <c r="AN336" s="149"/>
      <c r="AO336" s="149"/>
      <c r="AP336" s="149"/>
      <c r="AQ336" s="149"/>
      <c r="AR336" s="149"/>
      <c r="AS336" s="149"/>
      <c r="AT336" s="149"/>
      <c r="AU336" s="149"/>
      <c r="AV336" s="149"/>
      <c r="AW336" s="149"/>
      <c r="AX336" s="149"/>
      <c r="AY336" s="149"/>
      <c r="AZ336" s="149"/>
      <c r="BA336" s="149"/>
      <c r="BB336" s="149"/>
      <c r="BC336" s="149"/>
      <c r="BD336" s="149"/>
      <c r="BE336" s="149"/>
      <c r="BF336" s="149"/>
      <c r="BG336" s="149"/>
      <c r="BH336" s="149"/>
      <c r="BI336" s="149"/>
      <c r="BJ336" s="149"/>
      <c r="BK336" s="149"/>
    </row>
    <row r="337" spans="1:63" x14ac:dyDescent="0.2">
      <c r="A337" s="65"/>
      <c r="B337" s="7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149"/>
      <c r="N337" s="149"/>
      <c r="O337" s="149"/>
      <c r="P337" s="149"/>
      <c r="Q337" s="149"/>
      <c r="R337" s="149"/>
      <c r="S337" s="149"/>
      <c r="T337" s="149"/>
      <c r="U337" s="149"/>
      <c r="V337" s="149"/>
      <c r="W337" s="149"/>
      <c r="X337" s="149"/>
      <c r="Y337" s="149"/>
      <c r="Z337" s="149"/>
      <c r="AA337" s="149"/>
      <c r="AB337" s="149"/>
      <c r="AC337" s="149"/>
      <c r="AD337" s="149"/>
      <c r="AE337" s="149"/>
      <c r="AF337" s="149"/>
      <c r="AG337" s="149"/>
      <c r="AH337" s="149"/>
      <c r="AI337" s="149"/>
      <c r="AJ337" s="149"/>
      <c r="AK337" s="149"/>
      <c r="AL337" s="149"/>
      <c r="AM337" s="149"/>
      <c r="AN337" s="149"/>
      <c r="AO337" s="149"/>
      <c r="AP337" s="149"/>
      <c r="AQ337" s="149"/>
      <c r="AR337" s="149"/>
      <c r="AS337" s="149"/>
      <c r="AT337" s="149"/>
      <c r="AU337" s="149"/>
      <c r="AV337" s="149"/>
      <c r="AW337" s="149"/>
      <c r="AX337" s="149"/>
      <c r="AY337" s="149"/>
      <c r="AZ337" s="149"/>
      <c r="BA337" s="149"/>
      <c r="BB337" s="149"/>
      <c r="BC337" s="149"/>
      <c r="BD337" s="149"/>
      <c r="BE337" s="149"/>
      <c r="BF337" s="149"/>
      <c r="BG337" s="149"/>
      <c r="BH337" s="149"/>
      <c r="BI337" s="149"/>
      <c r="BJ337" s="149"/>
      <c r="BK337" s="149"/>
    </row>
    <row r="338" spans="1:63" x14ac:dyDescent="0.2">
      <c r="A338" s="65"/>
      <c r="B338" s="7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149"/>
      <c r="N338" s="149"/>
      <c r="O338" s="149"/>
      <c r="P338" s="149"/>
      <c r="Q338" s="149"/>
      <c r="R338" s="149"/>
      <c r="S338" s="149"/>
      <c r="T338" s="149"/>
      <c r="U338" s="149"/>
      <c r="V338" s="149"/>
      <c r="W338" s="149"/>
      <c r="X338" s="149"/>
      <c r="Y338" s="149"/>
      <c r="Z338" s="149"/>
      <c r="AA338" s="149"/>
      <c r="AB338" s="149"/>
      <c r="AC338" s="149"/>
      <c r="AD338" s="149"/>
      <c r="AE338" s="149"/>
      <c r="AF338" s="149"/>
      <c r="AG338" s="149"/>
      <c r="AH338" s="149"/>
      <c r="AI338" s="149"/>
      <c r="AJ338" s="149"/>
      <c r="AK338" s="149"/>
      <c r="AL338" s="149"/>
      <c r="AM338" s="149"/>
      <c r="AN338" s="149"/>
      <c r="AO338" s="149"/>
      <c r="AP338" s="149"/>
      <c r="AQ338" s="149"/>
      <c r="AR338" s="149"/>
      <c r="AS338" s="149"/>
      <c r="AT338" s="149"/>
      <c r="AU338" s="149"/>
      <c r="AV338" s="149"/>
      <c r="AW338" s="149"/>
      <c r="AX338" s="149"/>
      <c r="AY338" s="149"/>
      <c r="AZ338" s="149"/>
      <c r="BA338" s="149"/>
      <c r="BB338" s="149"/>
      <c r="BC338" s="149"/>
      <c r="BD338" s="149"/>
      <c r="BE338" s="149"/>
      <c r="BF338" s="149"/>
      <c r="BG338" s="149"/>
      <c r="BH338" s="149"/>
      <c r="BI338" s="149"/>
      <c r="BJ338" s="149"/>
      <c r="BK338" s="149"/>
    </row>
    <row r="339" spans="1:63" x14ac:dyDescent="0.2">
      <c r="A339" s="65"/>
      <c r="B339" s="7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149"/>
      <c r="N339" s="149"/>
      <c r="O339" s="149"/>
      <c r="P339" s="149"/>
      <c r="Q339" s="149"/>
      <c r="R339" s="149"/>
      <c r="S339" s="149"/>
      <c r="T339" s="149"/>
      <c r="U339" s="149"/>
      <c r="V339" s="149"/>
      <c r="W339" s="149"/>
      <c r="X339" s="149"/>
      <c r="Y339" s="149"/>
      <c r="Z339" s="149"/>
      <c r="AA339" s="149"/>
      <c r="AB339" s="149"/>
      <c r="AC339" s="149"/>
      <c r="AD339" s="149"/>
      <c r="AE339" s="149"/>
      <c r="AF339" s="149"/>
      <c r="AG339" s="149"/>
      <c r="AH339" s="149"/>
      <c r="AI339" s="149"/>
      <c r="AJ339" s="149"/>
      <c r="AK339" s="149"/>
      <c r="AL339" s="149"/>
      <c r="AM339" s="149"/>
      <c r="AN339" s="149"/>
      <c r="AO339" s="149"/>
      <c r="AP339" s="149"/>
      <c r="AQ339" s="149"/>
      <c r="AR339" s="149"/>
      <c r="AS339" s="149"/>
      <c r="AT339" s="149"/>
      <c r="AU339" s="149"/>
      <c r="AV339" s="149"/>
      <c r="AW339" s="149"/>
      <c r="AX339" s="149"/>
      <c r="AY339" s="149"/>
      <c r="AZ339" s="149"/>
      <c r="BA339" s="149"/>
      <c r="BB339" s="149"/>
      <c r="BC339" s="149"/>
      <c r="BD339" s="149"/>
      <c r="BE339" s="149"/>
      <c r="BF339" s="149"/>
      <c r="BG339" s="149"/>
      <c r="BH339" s="149"/>
      <c r="BI339" s="149"/>
      <c r="BJ339" s="149"/>
      <c r="BK339" s="149"/>
    </row>
    <row r="340" spans="1:63" x14ac:dyDescent="0.2">
      <c r="A340" s="65"/>
      <c r="B340" s="7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149"/>
      <c r="N340" s="149"/>
      <c r="O340" s="149"/>
      <c r="P340" s="149"/>
      <c r="Q340" s="149"/>
      <c r="R340" s="149"/>
      <c r="S340" s="149"/>
      <c r="T340" s="149"/>
      <c r="U340" s="149"/>
      <c r="V340" s="149"/>
      <c r="W340" s="149"/>
      <c r="X340" s="149"/>
      <c r="Y340" s="149"/>
      <c r="Z340" s="149"/>
      <c r="AA340" s="149"/>
      <c r="AB340" s="149"/>
      <c r="AC340" s="149"/>
      <c r="AD340" s="149"/>
      <c r="AE340" s="149"/>
      <c r="AF340" s="149"/>
      <c r="AG340" s="149"/>
      <c r="AH340" s="149"/>
      <c r="AI340" s="149"/>
      <c r="AJ340" s="149"/>
      <c r="AK340" s="149"/>
      <c r="AL340" s="149"/>
      <c r="AM340" s="149"/>
      <c r="AN340" s="149"/>
      <c r="AO340" s="149"/>
      <c r="AP340" s="149"/>
      <c r="AQ340" s="149"/>
      <c r="AR340" s="149"/>
      <c r="AS340" s="149"/>
      <c r="AT340" s="149"/>
      <c r="AU340" s="149"/>
      <c r="AV340" s="149"/>
      <c r="AW340" s="149"/>
      <c r="AX340" s="149"/>
      <c r="AY340" s="149"/>
      <c r="AZ340" s="149"/>
      <c r="BA340" s="149"/>
      <c r="BB340" s="149"/>
      <c r="BC340" s="149"/>
      <c r="BD340" s="149"/>
      <c r="BE340" s="149"/>
      <c r="BF340" s="149"/>
      <c r="BG340" s="149"/>
      <c r="BH340" s="149"/>
      <c r="BI340" s="149"/>
      <c r="BJ340" s="149"/>
      <c r="BK340" s="149"/>
    </row>
    <row r="341" spans="1:63" x14ac:dyDescent="0.2">
      <c r="A341" s="65"/>
      <c r="B341" s="7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149"/>
      <c r="N341" s="149"/>
      <c r="O341" s="149"/>
      <c r="P341" s="149"/>
      <c r="Q341" s="149"/>
      <c r="R341" s="149"/>
      <c r="S341" s="149"/>
      <c r="T341" s="149"/>
      <c r="U341" s="149"/>
      <c r="V341" s="149"/>
      <c r="W341" s="149"/>
      <c r="X341" s="149"/>
      <c r="Y341" s="149"/>
      <c r="Z341" s="149"/>
      <c r="AA341" s="149"/>
      <c r="AB341" s="149"/>
      <c r="AC341" s="149"/>
      <c r="AD341" s="149"/>
      <c r="AE341" s="149"/>
      <c r="AF341" s="149"/>
      <c r="AG341" s="149"/>
      <c r="AH341" s="149"/>
      <c r="AI341" s="149"/>
      <c r="AJ341" s="149"/>
      <c r="AK341" s="149"/>
      <c r="AL341" s="149"/>
      <c r="AM341" s="149"/>
      <c r="AN341" s="149"/>
      <c r="AO341" s="149"/>
      <c r="AP341" s="149"/>
      <c r="AQ341" s="149"/>
      <c r="AR341" s="149"/>
      <c r="AS341" s="149"/>
      <c r="AT341" s="149"/>
      <c r="AU341" s="149"/>
      <c r="AV341" s="149"/>
      <c r="AW341" s="149"/>
      <c r="AX341" s="149"/>
      <c r="AY341" s="149"/>
      <c r="AZ341" s="149"/>
      <c r="BA341" s="149"/>
      <c r="BB341" s="149"/>
      <c r="BC341" s="149"/>
      <c r="BD341" s="149"/>
      <c r="BE341" s="149"/>
      <c r="BF341" s="149"/>
      <c r="BG341" s="149"/>
      <c r="BH341" s="149"/>
      <c r="BI341" s="149"/>
      <c r="BJ341" s="149"/>
      <c r="BK341" s="149"/>
    </row>
    <row r="342" spans="1:63" x14ac:dyDescent="0.2">
      <c r="A342" s="65"/>
      <c r="B342" s="7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149"/>
      <c r="N342" s="149"/>
      <c r="O342" s="149"/>
      <c r="P342" s="149"/>
      <c r="Q342" s="149"/>
      <c r="R342" s="149"/>
      <c r="S342" s="149"/>
      <c r="T342" s="149"/>
      <c r="U342" s="149"/>
      <c r="V342" s="149"/>
      <c r="W342" s="149"/>
      <c r="X342" s="149"/>
      <c r="Y342" s="149"/>
      <c r="Z342" s="149"/>
      <c r="AA342" s="149"/>
      <c r="AB342" s="149"/>
      <c r="AC342" s="149"/>
      <c r="AD342" s="149"/>
      <c r="AE342" s="149"/>
      <c r="AF342" s="149"/>
      <c r="AG342" s="149"/>
      <c r="AH342" s="149"/>
      <c r="AI342" s="149"/>
      <c r="AJ342" s="149"/>
      <c r="AK342" s="149"/>
      <c r="AL342" s="149"/>
      <c r="AM342" s="149"/>
      <c r="AN342" s="149"/>
      <c r="AO342" s="149"/>
      <c r="AP342" s="149"/>
      <c r="AQ342" s="149"/>
      <c r="AR342" s="149"/>
      <c r="AS342" s="149"/>
      <c r="AT342" s="149"/>
      <c r="AU342" s="149"/>
      <c r="AV342" s="149"/>
      <c r="AW342" s="149"/>
      <c r="AX342" s="149"/>
      <c r="AY342" s="149"/>
      <c r="AZ342" s="149"/>
      <c r="BA342" s="149"/>
      <c r="BB342" s="149"/>
      <c r="BC342" s="149"/>
      <c r="BD342" s="149"/>
      <c r="BE342" s="149"/>
      <c r="BF342" s="149"/>
      <c r="BG342" s="149"/>
      <c r="BH342" s="149"/>
      <c r="BI342" s="149"/>
      <c r="BJ342" s="149"/>
      <c r="BK342" s="149"/>
    </row>
    <row r="343" spans="1:63" x14ac:dyDescent="0.2">
      <c r="A343" s="65"/>
      <c r="B343" s="7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149"/>
      <c r="N343" s="149"/>
      <c r="O343" s="149"/>
      <c r="P343" s="149"/>
      <c r="Q343" s="149"/>
      <c r="R343" s="149"/>
      <c r="S343" s="149"/>
      <c r="T343" s="149"/>
      <c r="U343" s="149"/>
      <c r="V343" s="149"/>
      <c r="W343" s="149"/>
      <c r="X343" s="149"/>
      <c r="Y343" s="149"/>
      <c r="Z343" s="149"/>
      <c r="AA343" s="149"/>
      <c r="AB343" s="149"/>
      <c r="AC343" s="149"/>
      <c r="AD343" s="149"/>
      <c r="AE343" s="149"/>
      <c r="AF343" s="149"/>
      <c r="AG343" s="149"/>
      <c r="AH343" s="149"/>
      <c r="AI343" s="149"/>
      <c r="AJ343" s="149"/>
      <c r="AK343" s="149"/>
      <c r="AL343" s="149"/>
      <c r="AM343" s="149"/>
      <c r="AN343" s="149"/>
      <c r="AO343" s="149"/>
      <c r="AP343" s="149"/>
      <c r="AQ343" s="149"/>
      <c r="AR343" s="149"/>
      <c r="AS343" s="149"/>
      <c r="AT343" s="149"/>
      <c r="AU343" s="149"/>
      <c r="AV343" s="149"/>
      <c r="AW343" s="149"/>
      <c r="AX343" s="149"/>
      <c r="AY343" s="149"/>
      <c r="AZ343" s="149"/>
      <c r="BA343" s="149"/>
      <c r="BB343" s="149"/>
      <c r="BC343" s="149"/>
      <c r="BD343" s="149"/>
      <c r="BE343" s="149"/>
      <c r="BF343" s="149"/>
      <c r="BG343" s="149"/>
      <c r="BH343" s="149"/>
      <c r="BI343" s="149"/>
      <c r="BJ343" s="149"/>
      <c r="BK343" s="149"/>
    </row>
    <row r="344" spans="1:63" x14ac:dyDescent="0.2">
      <c r="A344" s="65"/>
      <c r="B344" s="7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149"/>
      <c r="N344" s="149"/>
      <c r="O344" s="149"/>
      <c r="P344" s="149"/>
      <c r="Q344" s="149"/>
      <c r="R344" s="149"/>
      <c r="S344" s="149"/>
      <c r="T344" s="149"/>
      <c r="U344" s="149"/>
      <c r="V344" s="149"/>
      <c r="W344" s="149"/>
      <c r="X344" s="149"/>
      <c r="Y344" s="149"/>
      <c r="Z344" s="149"/>
      <c r="AA344" s="149"/>
      <c r="AB344" s="149"/>
      <c r="AC344" s="149"/>
      <c r="AD344" s="149"/>
      <c r="AE344" s="149"/>
      <c r="AF344" s="149"/>
      <c r="AG344" s="149"/>
      <c r="AH344" s="149"/>
      <c r="AI344" s="149"/>
      <c r="AJ344" s="149"/>
      <c r="AK344" s="149"/>
      <c r="AL344" s="149"/>
      <c r="AM344" s="149"/>
      <c r="AN344" s="149"/>
      <c r="AO344" s="149"/>
      <c r="AP344" s="149"/>
      <c r="AQ344" s="149"/>
      <c r="AR344" s="149"/>
      <c r="AS344" s="149"/>
      <c r="AT344" s="149"/>
      <c r="AU344" s="149"/>
      <c r="AV344" s="149"/>
      <c r="AW344" s="149"/>
      <c r="AX344" s="149"/>
      <c r="AY344" s="149"/>
      <c r="AZ344" s="149"/>
      <c r="BA344" s="149"/>
      <c r="BB344" s="149"/>
      <c r="BC344" s="149"/>
      <c r="BD344" s="149"/>
      <c r="BE344" s="149"/>
      <c r="BF344" s="149"/>
      <c r="BG344" s="149"/>
      <c r="BH344" s="149"/>
      <c r="BI344" s="149"/>
      <c r="BJ344" s="149"/>
      <c r="BK344" s="149"/>
    </row>
    <row r="345" spans="1:63" x14ac:dyDescent="0.2">
      <c r="A345" s="65"/>
      <c r="B345" s="7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149"/>
      <c r="N345" s="149"/>
      <c r="O345" s="149"/>
      <c r="P345" s="149"/>
      <c r="Q345" s="149"/>
      <c r="R345" s="149"/>
      <c r="S345" s="149"/>
      <c r="T345" s="149"/>
      <c r="U345" s="149"/>
      <c r="V345" s="149"/>
      <c r="W345" s="149"/>
      <c r="X345" s="149"/>
      <c r="Y345" s="149"/>
      <c r="Z345" s="149"/>
      <c r="AA345" s="149"/>
      <c r="AB345" s="149"/>
      <c r="AC345" s="149"/>
      <c r="AD345" s="149"/>
      <c r="AE345" s="149"/>
      <c r="AF345" s="149"/>
      <c r="AG345" s="149"/>
      <c r="AH345" s="149"/>
      <c r="AI345" s="149"/>
      <c r="AJ345" s="149"/>
      <c r="AK345" s="149"/>
      <c r="AL345" s="149"/>
      <c r="AM345" s="149"/>
      <c r="AN345" s="149"/>
      <c r="AO345" s="149"/>
      <c r="AP345" s="149"/>
      <c r="AQ345" s="149"/>
      <c r="AR345" s="149"/>
      <c r="AS345" s="149"/>
      <c r="AT345" s="149"/>
      <c r="AU345" s="149"/>
      <c r="AV345" s="149"/>
      <c r="AW345" s="149"/>
      <c r="AX345" s="149"/>
      <c r="AY345" s="149"/>
      <c r="AZ345" s="149"/>
      <c r="BA345" s="149"/>
      <c r="BB345" s="149"/>
      <c r="BC345" s="149"/>
      <c r="BD345" s="149"/>
      <c r="BE345" s="149"/>
      <c r="BF345" s="149"/>
      <c r="BG345" s="149"/>
      <c r="BH345" s="149"/>
      <c r="BI345" s="149"/>
      <c r="BJ345" s="149"/>
      <c r="BK345" s="149"/>
    </row>
    <row r="346" spans="1:63" x14ac:dyDescent="0.2">
      <c r="A346" s="65"/>
      <c r="B346" s="7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149"/>
      <c r="N346" s="149"/>
      <c r="O346" s="149"/>
      <c r="P346" s="149"/>
      <c r="Q346" s="149"/>
      <c r="R346" s="149"/>
      <c r="S346" s="149"/>
      <c r="T346" s="149"/>
      <c r="U346" s="149"/>
      <c r="V346" s="149"/>
      <c r="W346" s="149"/>
      <c r="X346" s="149"/>
      <c r="Y346" s="149"/>
      <c r="Z346" s="149"/>
      <c r="AA346" s="149"/>
      <c r="AB346" s="149"/>
      <c r="AC346" s="149"/>
      <c r="AD346" s="149"/>
      <c r="AE346" s="149"/>
      <c r="AF346" s="149"/>
      <c r="AG346" s="149"/>
      <c r="AH346" s="149"/>
      <c r="AI346" s="149"/>
      <c r="AJ346" s="149"/>
      <c r="AK346" s="149"/>
      <c r="AL346" s="149"/>
      <c r="AM346" s="149"/>
      <c r="AN346" s="149"/>
      <c r="AO346" s="149"/>
      <c r="AP346" s="149"/>
      <c r="AQ346" s="149"/>
      <c r="AR346" s="149"/>
      <c r="AS346" s="149"/>
      <c r="AT346" s="149"/>
      <c r="AU346" s="149"/>
      <c r="AV346" s="149"/>
      <c r="AW346" s="149"/>
      <c r="AX346" s="149"/>
      <c r="AY346" s="149"/>
      <c r="AZ346" s="149"/>
      <c r="BA346" s="149"/>
      <c r="BB346" s="149"/>
      <c r="BC346" s="149"/>
      <c r="BD346" s="149"/>
      <c r="BE346" s="149"/>
      <c r="BF346" s="149"/>
      <c r="BG346" s="149"/>
      <c r="BH346" s="149"/>
      <c r="BI346" s="149"/>
      <c r="BJ346" s="149"/>
      <c r="BK346" s="149"/>
    </row>
    <row r="347" spans="1:63" x14ac:dyDescent="0.2">
      <c r="A347" s="65"/>
      <c r="B347" s="7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149"/>
      <c r="N347" s="149"/>
      <c r="O347" s="149"/>
      <c r="P347" s="149"/>
      <c r="Q347" s="149"/>
      <c r="R347" s="149"/>
      <c r="S347" s="149"/>
      <c r="T347" s="149"/>
      <c r="U347" s="149"/>
      <c r="V347" s="149"/>
      <c r="W347" s="149"/>
      <c r="X347" s="149"/>
      <c r="Y347" s="149"/>
      <c r="Z347" s="149"/>
      <c r="AA347" s="149"/>
      <c r="AB347" s="149"/>
      <c r="AC347" s="149"/>
      <c r="AD347" s="149"/>
      <c r="AE347" s="149"/>
      <c r="AF347" s="149"/>
      <c r="AG347" s="149"/>
      <c r="AH347" s="149"/>
      <c r="AI347" s="149"/>
      <c r="AJ347" s="149"/>
      <c r="AK347" s="149"/>
      <c r="AL347" s="149"/>
      <c r="AM347" s="149"/>
      <c r="AN347" s="149"/>
      <c r="AO347" s="149"/>
      <c r="AP347" s="149"/>
      <c r="AQ347" s="149"/>
      <c r="AR347" s="149"/>
      <c r="AS347" s="149"/>
      <c r="AT347" s="149"/>
      <c r="AU347" s="149"/>
      <c r="AV347" s="149"/>
      <c r="AW347" s="149"/>
      <c r="AX347" s="149"/>
      <c r="AY347" s="149"/>
      <c r="AZ347" s="149"/>
      <c r="BA347" s="149"/>
      <c r="BB347" s="149"/>
      <c r="BC347" s="149"/>
      <c r="BD347" s="149"/>
      <c r="BE347" s="149"/>
      <c r="BF347" s="149"/>
      <c r="BG347" s="149"/>
      <c r="BH347" s="149"/>
      <c r="BI347" s="149"/>
      <c r="BJ347" s="149"/>
      <c r="BK347" s="149"/>
    </row>
    <row r="348" spans="1:63" x14ac:dyDescent="0.2">
      <c r="A348" s="65"/>
      <c r="B348" s="7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149"/>
      <c r="N348" s="149"/>
      <c r="O348" s="149"/>
      <c r="P348" s="149"/>
      <c r="Q348" s="149"/>
      <c r="R348" s="149"/>
      <c r="S348" s="149"/>
      <c r="T348" s="149"/>
      <c r="U348" s="149"/>
      <c r="V348" s="149"/>
      <c r="W348" s="149"/>
      <c r="X348" s="149"/>
      <c r="Y348" s="149"/>
      <c r="Z348" s="149"/>
      <c r="AA348" s="149"/>
      <c r="AB348" s="149"/>
      <c r="AC348" s="149"/>
      <c r="AD348" s="149"/>
      <c r="AE348" s="149"/>
      <c r="AF348" s="149"/>
      <c r="AG348" s="149"/>
      <c r="AH348" s="149"/>
      <c r="AI348" s="149"/>
      <c r="AJ348" s="149"/>
      <c r="AK348" s="149"/>
      <c r="AL348" s="149"/>
      <c r="AM348" s="149"/>
      <c r="AN348" s="149"/>
      <c r="AO348" s="149"/>
      <c r="AP348" s="149"/>
      <c r="AQ348" s="149"/>
      <c r="AR348" s="149"/>
      <c r="AS348" s="149"/>
      <c r="AT348" s="149"/>
      <c r="AU348" s="149"/>
      <c r="AV348" s="149"/>
      <c r="AW348" s="149"/>
      <c r="AX348" s="149"/>
      <c r="AY348" s="149"/>
      <c r="AZ348" s="149"/>
      <c r="BA348" s="149"/>
      <c r="BB348" s="149"/>
      <c r="BC348" s="149"/>
      <c r="BD348" s="149"/>
      <c r="BE348" s="149"/>
      <c r="BF348" s="149"/>
      <c r="BG348" s="149"/>
      <c r="BH348" s="149"/>
      <c r="BI348" s="149"/>
      <c r="BJ348" s="149"/>
      <c r="BK348" s="149"/>
    </row>
    <row r="349" spans="1:63" x14ac:dyDescent="0.2">
      <c r="A349" s="65"/>
      <c r="B349" s="7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149"/>
      <c r="N349" s="149"/>
      <c r="O349" s="149"/>
      <c r="P349" s="149"/>
      <c r="Q349" s="149"/>
      <c r="R349" s="149"/>
      <c r="S349" s="149"/>
      <c r="T349" s="149"/>
      <c r="U349" s="149"/>
      <c r="V349" s="149"/>
      <c r="W349" s="149"/>
      <c r="X349" s="149"/>
      <c r="Y349" s="149"/>
      <c r="Z349" s="149"/>
      <c r="AA349" s="149"/>
      <c r="AB349" s="149"/>
      <c r="AC349" s="149"/>
      <c r="AD349" s="149"/>
      <c r="AE349" s="149"/>
      <c r="AF349" s="149"/>
      <c r="AG349" s="149"/>
      <c r="AH349" s="149"/>
      <c r="AI349" s="149"/>
      <c r="AJ349" s="149"/>
      <c r="AK349" s="149"/>
      <c r="AL349" s="149"/>
      <c r="AM349" s="149"/>
      <c r="AN349" s="149"/>
      <c r="AO349" s="149"/>
      <c r="AP349" s="149"/>
      <c r="AQ349" s="149"/>
      <c r="AR349" s="149"/>
      <c r="AS349" s="149"/>
      <c r="AT349" s="149"/>
      <c r="AU349" s="149"/>
      <c r="AV349" s="149"/>
      <c r="AW349" s="149"/>
      <c r="AX349" s="149"/>
      <c r="AY349" s="149"/>
      <c r="AZ349" s="149"/>
      <c r="BA349" s="149"/>
      <c r="BB349" s="149"/>
      <c r="BC349" s="149"/>
      <c r="BD349" s="149"/>
      <c r="BE349" s="149"/>
      <c r="BF349" s="149"/>
      <c r="BG349" s="149"/>
      <c r="BH349" s="149"/>
      <c r="BI349" s="149"/>
      <c r="BJ349" s="149"/>
      <c r="BK349" s="149"/>
    </row>
    <row r="350" spans="1:63" x14ac:dyDescent="0.2">
      <c r="A350" s="65"/>
      <c r="B350" s="7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149"/>
      <c r="N350" s="149"/>
      <c r="O350" s="149"/>
      <c r="P350" s="149"/>
      <c r="Q350" s="149"/>
      <c r="R350" s="149"/>
      <c r="S350" s="149"/>
      <c r="T350" s="149"/>
      <c r="U350" s="149"/>
      <c r="V350" s="149"/>
      <c r="W350" s="149"/>
      <c r="X350" s="149"/>
      <c r="Y350" s="149"/>
      <c r="Z350" s="149"/>
      <c r="AA350" s="149"/>
      <c r="AB350" s="149"/>
      <c r="AC350" s="149"/>
      <c r="AD350" s="149"/>
      <c r="AE350" s="149"/>
      <c r="AF350" s="149"/>
      <c r="AG350" s="149"/>
      <c r="AH350" s="149"/>
      <c r="AI350" s="149"/>
      <c r="AJ350" s="149"/>
      <c r="AK350" s="149"/>
      <c r="AL350" s="149"/>
      <c r="AM350" s="149"/>
      <c r="AN350" s="149"/>
      <c r="AO350" s="149"/>
      <c r="AP350" s="149"/>
      <c r="AQ350" s="149"/>
      <c r="AR350" s="149"/>
      <c r="AS350" s="149"/>
      <c r="AT350" s="149"/>
      <c r="AU350" s="149"/>
      <c r="AV350" s="149"/>
      <c r="AW350" s="149"/>
      <c r="AX350" s="149"/>
      <c r="AY350" s="149"/>
      <c r="AZ350" s="149"/>
      <c r="BA350" s="149"/>
      <c r="BB350" s="149"/>
      <c r="BC350" s="149"/>
      <c r="BD350" s="149"/>
      <c r="BE350" s="149"/>
      <c r="BF350" s="149"/>
      <c r="BG350" s="149"/>
      <c r="BH350" s="149"/>
      <c r="BI350" s="149"/>
      <c r="BJ350" s="149"/>
      <c r="BK350" s="149"/>
    </row>
    <row r="351" spans="1:63" x14ac:dyDescent="0.2">
      <c r="A351" s="65"/>
      <c r="B351" s="7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149"/>
      <c r="N351" s="149"/>
      <c r="O351" s="149"/>
      <c r="P351" s="149"/>
      <c r="Q351" s="149"/>
      <c r="R351" s="149"/>
      <c r="S351" s="149"/>
      <c r="T351" s="149"/>
      <c r="U351" s="149"/>
      <c r="V351" s="149"/>
      <c r="W351" s="149"/>
      <c r="X351" s="149"/>
      <c r="Y351" s="149"/>
      <c r="Z351" s="149"/>
      <c r="AA351" s="149"/>
      <c r="AB351" s="149"/>
      <c r="AC351" s="149"/>
      <c r="AD351" s="149"/>
      <c r="AE351" s="149"/>
      <c r="AF351" s="149"/>
      <c r="AG351" s="149"/>
      <c r="AH351" s="149"/>
      <c r="AI351" s="149"/>
      <c r="AJ351" s="149"/>
      <c r="AK351" s="149"/>
      <c r="AL351" s="149"/>
      <c r="AM351" s="149"/>
      <c r="AN351" s="149"/>
      <c r="AO351" s="149"/>
      <c r="AP351" s="149"/>
      <c r="AQ351" s="149"/>
      <c r="AR351" s="149"/>
      <c r="AS351" s="149"/>
      <c r="AT351" s="149"/>
      <c r="AU351" s="149"/>
      <c r="AV351" s="149"/>
      <c r="AW351" s="149"/>
      <c r="AX351" s="149"/>
      <c r="AY351" s="149"/>
      <c r="AZ351" s="149"/>
      <c r="BA351" s="149"/>
      <c r="BB351" s="149"/>
      <c r="BC351" s="149"/>
      <c r="BD351" s="149"/>
      <c r="BE351" s="149"/>
      <c r="BF351" s="149"/>
      <c r="BG351" s="149"/>
      <c r="BH351" s="149"/>
      <c r="BI351" s="149"/>
      <c r="BJ351" s="149"/>
      <c r="BK351" s="149"/>
    </row>
    <row r="352" spans="1:63" x14ac:dyDescent="0.2">
      <c r="A352" s="65"/>
      <c r="B352" s="7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149"/>
      <c r="N352" s="149"/>
      <c r="O352" s="149"/>
      <c r="P352" s="149"/>
      <c r="Q352" s="149"/>
      <c r="R352" s="149"/>
      <c r="S352" s="149"/>
      <c r="T352" s="149"/>
      <c r="U352" s="149"/>
      <c r="V352" s="149"/>
      <c r="W352" s="149"/>
      <c r="X352" s="149"/>
      <c r="Y352" s="149"/>
      <c r="Z352" s="149"/>
      <c r="AA352" s="149"/>
      <c r="AB352" s="149"/>
      <c r="AC352" s="149"/>
      <c r="AD352" s="149"/>
      <c r="AE352" s="149"/>
      <c r="AF352" s="149"/>
      <c r="AG352" s="149"/>
      <c r="AH352" s="149"/>
      <c r="AI352" s="149"/>
      <c r="AJ352" s="149"/>
      <c r="AK352" s="149"/>
      <c r="AL352" s="149"/>
      <c r="AM352" s="149"/>
      <c r="AN352" s="149"/>
      <c r="AO352" s="149"/>
      <c r="AP352" s="149"/>
      <c r="AQ352" s="149"/>
      <c r="AR352" s="149"/>
      <c r="AS352" s="149"/>
      <c r="AT352" s="149"/>
      <c r="AU352" s="149"/>
      <c r="AV352" s="149"/>
      <c r="AW352" s="149"/>
      <c r="AX352" s="149"/>
      <c r="AY352" s="149"/>
      <c r="AZ352" s="149"/>
      <c r="BA352" s="149"/>
      <c r="BB352" s="149"/>
      <c r="BC352" s="149"/>
      <c r="BD352" s="149"/>
      <c r="BE352" s="149"/>
      <c r="BF352" s="149"/>
      <c r="BG352" s="149"/>
      <c r="BH352" s="149"/>
      <c r="BI352" s="149"/>
      <c r="BJ352" s="149"/>
      <c r="BK352" s="149"/>
    </row>
    <row r="353" spans="1:12" x14ac:dyDescent="0.2">
      <c r="A353" s="65"/>
      <c r="B353" s="7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1:12" x14ac:dyDescent="0.2">
      <c r="A354" s="65"/>
      <c r="B354" s="7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1:12" x14ac:dyDescent="0.2">
      <c r="A355" s="65"/>
      <c r="B355" s="7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1:12" x14ac:dyDescent="0.2">
      <c r="A356" s="65"/>
      <c r="B356" s="7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1:12" x14ac:dyDescent="0.2">
      <c r="A357" s="65"/>
      <c r="B357" s="7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1:12" x14ac:dyDescent="0.2">
      <c r="A358" s="65"/>
      <c r="B358" s="7"/>
      <c r="C358" s="3"/>
      <c r="D358" s="3"/>
      <c r="E358" s="3"/>
      <c r="F358" s="3"/>
      <c r="G358" s="3"/>
      <c r="H358" s="3"/>
      <c r="I358" s="3"/>
      <c r="J358" s="3"/>
      <c r="K358" s="3"/>
      <c r="L358" s="3"/>
    </row>
  </sheetData>
  <mergeCells count="1">
    <mergeCell ref="A1:L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68" firstPageNumber="3" fitToHeight="0" orientation="landscape" useFirstPageNumber="1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'OPĆI DIO'!Print_Area</vt:lpstr>
      <vt:lpstr>'PLAN PRIHODA'!Print_Area</vt:lpstr>
      <vt:lpstr>'PLAN PRIHODA'!Print_Titles</vt:lpstr>
      <vt:lpstr>'PLAN RASHODA I IZDATAKA'!Print_Titles</vt:lpstr>
    </vt:vector>
  </TitlesOfParts>
  <Company>Ministarstvo Financija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F2A55</cp:lastModifiedBy>
  <cp:lastPrinted>2019-12-11T10:57:44Z</cp:lastPrinted>
  <dcterms:created xsi:type="dcterms:W3CDTF">2013-09-11T11:00:21Z</dcterms:created>
  <dcterms:modified xsi:type="dcterms:W3CDTF">2019-12-11T11:43:36Z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Prilog_1._Model prijedloga financijskog plana proračunskog korisnika proračuna.xls</vt:lpwstr>
  </property>
</Properties>
</file>