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OPĆI DIO" sheetId="1" r:id="rId1"/>
    <sheet name="PLAN PRIHODA" sheetId="2" r:id="rId2"/>
    <sheet name="PLAN RASHODA" sheetId="3" r:id="rId3"/>
  </sheets>
  <definedNames/>
  <calcPr fullCalcOnLoad="1"/>
</workbook>
</file>

<file path=xl/sharedStrings.xml><?xml version="1.0" encoding="utf-8"?>
<sst xmlns="http://schemas.openxmlformats.org/spreadsheetml/2006/main" count="201" uniqueCount="146">
  <si>
    <t>RAZDJEL:</t>
  </si>
  <si>
    <t>GLAVA:</t>
  </si>
  <si>
    <t>SJEDIŠTE:</t>
  </si>
  <si>
    <t>Državni proračun</t>
  </si>
  <si>
    <t>Vlastiti prihodi</t>
  </si>
  <si>
    <t>Prihodi za posebne namjene</t>
  </si>
  <si>
    <t>Pomoći</t>
  </si>
  <si>
    <t>Donacije</t>
  </si>
  <si>
    <t>Namjenski primici od zaduživanja</t>
  </si>
  <si>
    <t>Ukupno</t>
  </si>
  <si>
    <t>u kunama</t>
  </si>
  <si>
    <t>Račun rashoda/izdataka</t>
  </si>
  <si>
    <t>Naziv računa</t>
  </si>
  <si>
    <t xml:space="preserve"> Procjena 2005.</t>
  </si>
  <si>
    <t xml:space="preserve"> Procjena 2006.</t>
  </si>
  <si>
    <t>Reprezentacija</t>
  </si>
  <si>
    <t>Odgovorna osoba:</t>
  </si>
  <si>
    <t>PLAN: RASHODI I IZDACI</t>
  </si>
  <si>
    <t>PLAN:  PRIHODI I PRIMICI</t>
  </si>
  <si>
    <t>M.P.</t>
  </si>
  <si>
    <t>Gradski proračun</t>
  </si>
  <si>
    <t>Županijski proračun</t>
  </si>
  <si>
    <t>REDOVNA DJELATNOST OSNOVNE ŠKOLE</t>
  </si>
  <si>
    <t>Aktivnost  1</t>
  </si>
  <si>
    <t>FINANCIRANJE PLAĆA</t>
  </si>
  <si>
    <t>Aktivnost  2</t>
  </si>
  <si>
    <t>FINANCIRANJE TEMELJEM KRITERIJA</t>
  </si>
  <si>
    <t>Naknade za smještaj na službenom putu u zemlji</t>
  </si>
  <si>
    <t>Naknade za prijevoz na službenom putu u zemlji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</si>
  <si>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</si>
  <si>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</si>
  <si>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</si>
  <si>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</si>
  <si>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</si>
  <si>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</si>
  <si>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</si>
  <si>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Materijal i dijelovi za tekuće i investicijsko održavanje postr</t>
  </si>
  <si>
    <t>Ostali materijal i dijelovi za tekuće i investicijsko održavanj</t>
  </si>
  <si>
    <t>Sitni inventar</t>
  </si>
  <si>
    <t>Usluge telefona, telefaksa</t>
  </si>
  <si>
    <t>Poštarina (pisma, tiskanice i sl.)</t>
  </si>
  <si>
    <t>Ostale usluge tekućeg i investicijskog održavanja</t>
  </si>
  <si>
    <t>Opskrba vodom</t>
  </si>
  <si>
    <t>Iznošenje i odvoz smeća</t>
  </si>
  <si>
    <t>Usluge čišćenja, pranja i slično</t>
  </si>
  <si>
    <t>Ostale računalne usluge</t>
  </si>
  <si>
    <t>Ostale nespomenute usluge</t>
  </si>
  <si>
    <t>Ostali nespomenuti rashodi poslovanja</t>
  </si>
  <si>
    <t>Usluge banaka</t>
  </si>
  <si>
    <t>FINANCIRANJE TEMELJEM STVARNIH TROŠKOVA</t>
  </si>
  <si>
    <t>Električna energija</t>
  </si>
  <si>
    <t>Plin</t>
  </si>
  <si>
    <t>Ostali materijal za proizvodnju energije (ugljen, drva, teško u</t>
  </si>
  <si>
    <t>Obvezni i preventivni zdravstveni pregledi zaposlenika</t>
  </si>
  <si>
    <t>Aktivnost  3</t>
  </si>
  <si>
    <t>Aktivnost  4</t>
  </si>
  <si>
    <t>TEKUĆE I INVESTICIJSKO ODRŽAVANJE ŠKOLSKOG PROSTORA I OPREME</t>
  </si>
  <si>
    <t>…….</t>
  </si>
  <si>
    <t>ULAGANJA U OBJEKTE OSNOVNIH ŠKOLA</t>
  </si>
  <si>
    <t>Program 1</t>
  </si>
  <si>
    <t>Razvojni program 1</t>
  </si>
  <si>
    <t>Program 1  +  Razvojni program  1</t>
  </si>
  <si>
    <t>05 Upravni odjel za društvene djelatnosti</t>
  </si>
  <si>
    <t>Obrazovanje</t>
  </si>
  <si>
    <t>NAZIV ŠKOLE:</t>
  </si>
  <si>
    <t>MATIČNI BROJ:</t>
  </si>
  <si>
    <t>FINANCIJSKI PLAN-PLAN RASHODA I IZDATAKA</t>
  </si>
  <si>
    <t>Ostale usluge za komunikaciju i prijevoz - ugovor GPP</t>
  </si>
  <si>
    <t>Premije osiguranja ostale imovine</t>
  </si>
  <si>
    <t>32…</t>
  </si>
  <si>
    <t>Plaće za redovan rad</t>
  </si>
  <si>
    <t>Ostali rashodi za zaposlene</t>
  </si>
  <si>
    <t>Doprinos za Zapošljavanje</t>
  </si>
  <si>
    <t>Prijevoz s posla na poao - naknada zaposlenima</t>
  </si>
  <si>
    <t>Oprema i učila</t>
  </si>
  <si>
    <t>Namještaj</t>
  </si>
  <si>
    <t>Knjige za školsku knjižnicu</t>
  </si>
  <si>
    <t>Ulaganja u građevinski objekt (školsku zgradu)</t>
  </si>
  <si>
    <t>Namirnice</t>
  </si>
  <si>
    <t>Prihodi od prodajeili zamjene nefinancijske imovine i nadoknade s nalova osiguranja</t>
  </si>
  <si>
    <t>Usluge tekućeg i investicijskog održ. postojenja i opreme</t>
  </si>
  <si>
    <t>Drvena vrata na ulazu za učenike i san.grijanja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</si>
  <si>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</si>
  <si>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</si>
  <si>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</si>
  <si>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</si>
  <si>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 xml:space="preserve">Donacije </t>
  </si>
  <si>
    <t>Prihodi od prodaje  nefinancijske imovine i nadoknade šteta s osnova osiguranja</t>
  </si>
  <si>
    <t>Ukupno (po izvorima)</t>
  </si>
  <si>
    <t>Ukupno prihodi i primici za 2016.</t>
  </si>
  <si>
    <t>Ukupno prihodi i primici za 2017.</t>
  </si>
  <si>
    <t>2018.</t>
  </si>
  <si>
    <t>Ukupno prihodi i primici za 2018.</t>
  </si>
  <si>
    <t>…</t>
  </si>
  <si>
    <t xml:space="preserve">Datum: </t>
  </si>
  <si>
    <t xml:space="preserve"> Izradio: Irena Farkaš</t>
  </si>
  <si>
    <t>Telefon: 290-211</t>
  </si>
  <si>
    <t>OŠ TENJA</t>
  </si>
  <si>
    <t>TENJA, SVETE ANE 2</t>
  </si>
  <si>
    <t>Doprinos za zdravstveno osiguranje</t>
  </si>
  <si>
    <t>Doprinosi na plaće</t>
  </si>
  <si>
    <t>Dnevnica za službeni put u zemlji</t>
  </si>
  <si>
    <t>Materijalni rashodi</t>
  </si>
  <si>
    <t>Dnevnica za službeni put u inozemstvu</t>
  </si>
  <si>
    <t>Naknade i pristojbe</t>
  </si>
  <si>
    <t>Novčana naknada zbog nezapošlj. Osoba s invaliditetom</t>
  </si>
  <si>
    <t>Ostali mat. Za potrebe poslovanja- pedagoška dokumentacija</t>
  </si>
  <si>
    <t>Doprinosi za ozljede na radu</t>
  </si>
  <si>
    <t>Ostali rashodi za zaposlene jub. Nag., pom., .</t>
  </si>
  <si>
    <t xml:space="preserve"> Procjena 2019.</t>
  </si>
  <si>
    <t>Rashodi za materijal i energiju</t>
  </si>
  <si>
    <t>Ostali financijski rashodi</t>
  </si>
  <si>
    <t>Naknade troškova osobama izvan radnog dnosa</t>
  </si>
  <si>
    <t>Rashodi za usluge</t>
  </si>
  <si>
    <t>Procjena 2019.</t>
  </si>
  <si>
    <t>Prihodi za dnevnice i natjecanja</t>
  </si>
  <si>
    <t>Prihod od pruženih usluga</t>
  </si>
  <si>
    <t>Prihod za MK, učenici ,grad</t>
  </si>
  <si>
    <t>Tekuće pomoći od Hzz_a</t>
  </si>
  <si>
    <t>2019.</t>
  </si>
  <si>
    <t>Prihod za plaće produženi boravak</t>
  </si>
  <si>
    <t>Prihod od kamata</t>
  </si>
  <si>
    <t>Državne pristojbe</t>
  </si>
  <si>
    <t xml:space="preserve"> Plan 2018.</t>
  </si>
  <si>
    <t xml:space="preserve"> Procjena 2020.</t>
  </si>
  <si>
    <t>27.09.2017.</t>
  </si>
  <si>
    <t>Plan 2018.</t>
  </si>
  <si>
    <t>Procjena 2020.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</si>
  <si>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</si>
  <si>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</si>
  <si>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</si>
  <si>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</si>
  <si>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</si>
  <si>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</si>
  <si>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</si>
  <si>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</si>
  <si>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</si>
  <si>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</si>
  <si>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</si>
  <si>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</si>
  <si>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</si>
  <si>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2020.</t>
  </si>
  <si>
    <t>Prijedlog plana 
za 2018.</t>
  </si>
  <si>
    <t>Projekcija plana
za 2019.</t>
  </si>
  <si>
    <t>Projekcija plana 
za 2020.</t>
  </si>
  <si>
    <t>PRIJEDLOG FINANCIJSKOG PLANA OŠ TENJA  ZA 2018.I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</si>
</sst>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#,##0.0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8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Arial Black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 quotePrefix="1">
      <alignment horizontal="center" vertical="center" wrapText="1"/>
    </xf>
    <xf numFmtId="3" fontId="5" fillId="33" borderId="0" xfId="0" applyNumberFormat="1" applyFont="1" applyFill="1" applyAlignment="1">
      <alignment vertical="center" wrapText="1"/>
    </xf>
    <xf numFmtId="3" fontId="6" fillId="0" borderId="12" xfId="0" applyNumberFormat="1" applyFont="1" applyBorder="1" applyAlignment="1">
      <alignment wrapText="1"/>
    </xf>
    <xf numFmtId="0" fontId="5" fillId="0" borderId="12" xfId="0" applyNumberFormat="1" applyFont="1" applyBorder="1" applyAlignment="1" quotePrefix="1">
      <alignment horizontal="left"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center" vertical="center" wrapText="1"/>
    </xf>
    <xf numFmtId="3" fontId="6" fillId="34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 wrapText="1"/>
    </xf>
    <xf numFmtId="3" fontId="6" fillId="33" borderId="0" xfId="0" applyNumberFormat="1" applyFont="1" applyFill="1" applyBorder="1" applyAlignment="1" quotePrefix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9" fillId="35" borderId="12" xfId="0" applyNumberFormat="1" applyFont="1" applyFill="1" applyBorder="1" applyAlignment="1">
      <alignment horizontal="left" vertical="center" wrapText="1"/>
    </xf>
    <xf numFmtId="0" fontId="8" fillId="36" borderId="12" xfId="0" applyNumberFormat="1" applyFont="1" applyFill="1" applyBorder="1" applyAlignment="1">
      <alignment horizontal="left" vertical="center"/>
    </xf>
    <xf numFmtId="0" fontId="8" fillId="36" borderId="12" xfId="0" applyNumberFormat="1" applyFont="1" applyFill="1" applyBorder="1" applyAlignment="1">
      <alignment horizontal="left" vertical="center" wrapText="1"/>
    </xf>
    <xf numFmtId="0" fontId="8" fillId="36" borderId="12" xfId="0" applyNumberFormat="1" applyFont="1" applyFill="1" applyBorder="1" applyAlignment="1">
      <alignment horizontal="left" vertical="center" wrapText="1"/>
    </xf>
    <xf numFmtId="2" fontId="8" fillId="36" borderId="12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 quotePrefix="1">
      <alignment horizontal="left" wrapText="1"/>
    </xf>
    <xf numFmtId="0" fontId="3" fillId="0" borderId="0" xfId="0" applyNumberFormat="1" applyFont="1" applyAlignment="1">
      <alignment horizontal="left"/>
    </xf>
    <xf numFmtId="3" fontId="5" fillId="0" borderId="11" xfId="0" applyNumberFormat="1" applyFont="1" applyBorder="1" applyAlignment="1">
      <alignment/>
    </xf>
    <xf numFmtId="0" fontId="8" fillId="37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12" fillId="0" borderId="12" xfId="0" applyNumberFormat="1" applyFont="1" applyBorder="1" applyAlignment="1" quotePrefix="1">
      <alignment horizontal="left"/>
    </xf>
    <xf numFmtId="0" fontId="12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3" fontId="11" fillId="35" borderId="12" xfId="0" applyNumberFormat="1" applyFont="1" applyFill="1" applyBorder="1" applyAlignment="1">
      <alignment horizontal="right" vertical="center" wrapText="1"/>
    </xf>
    <xf numFmtId="3" fontId="6" fillId="36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6" fillId="37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 quotePrefix="1">
      <alignment horizontal="right" vertical="center" wrapText="1"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quotePrefix="1">
      <alignment horizontal="center" vertical="center" wrapText="1"/>
    </xf>
    <xf numFmtId="3" fontId="6" fillId="38" borderId="12" xfId="0" applyNumberFormat="1" applyFont="1" applyFill="1" applyBorder="1" applyAlignment="1">
      <alignment horizontal="center" vertical="center" wrapText="1"/>
    </xf>
    <xf numFmtId="3" fontId="6" fillId="38" borderId="12" xfId="0" applyNumberFormat="1" applyFont="1" applyFill="1" applyBorder="1" applyAlignment="1" quotePrefix="1">
      <alignment horizontal="right" vertical="center" wrapText="1"/>
    </xf>
    <xf numFmtId="3" fontId="11" fillId="38" borderId="12" xfId="0" applyNumberFormat="1" applyFont="1" applyFill="1" applyBorder="1" applyAlignment="1">
      <alignment horizontal="right" vertical="center" wrapText="1"/>
    </xf>
    <xf numFmtId="3" fontId="6" fillId="38" borderId="12" xfId="0" applyNumberFormat="1" applyFont="1" applyFill="1" applyBorder="1" applyAlignment="1">
      <alignment horizontal="right" vertical="center" wrapText="1"/>
    </xf>
    <xf numFmtId="3" fontId="5" fillId="38" borderId="12" xfId="0" applyNumberFormat="1" applyFont="1" applyFill="1" applyBorder="1" applyAlignment="1">
      <alignment horizontal="right" vertical="center"/>
    </xf>
    <xf numFmtId="3" fontId="6" fillId="38" borderId="12" xfId="0" applyNumberFormat="1" applyFont="1" applyFill="1" applyBorder="1" applyAlignment="1">
      <alignment horizontal="right" vertical="center" wrapText="1"/>
    </xf>
    <xf numFmtId="3" fontId="5" fillId="38" borderId="12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horizontal="center" vertical="center" textRotation="90" wrapText="1"/>
    </xf>
    <xf numFmtId="3" fontId="6" fillId="0" borderId="14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3" fillId="39" borderId="16" xfId="0" applyNumberFormat="1" applyFont="1" applyFill="1" applyBorder="1" applyAlignment="1">
      <alignment horizontal="right" vertical="top" wrapText="1"/>
    </xf>
    <xf numFmtId="1" fontId="3" fillId="39" borderId="17" xfId="0" applyNumberFormat="1" applyFont="1" applyFill="1" applyBorder="1" applyAlignment="1">
      <alignment horizontal="left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left" wrapText="1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" fontId="0" fillId="0" borderId="25" xfId="0" applyNumberFormat="1" applyFont="1" applyBorder="1" applyAlignment="1">
      <alignment horizontal="right" wrapText="1"/>
    </xf>
    <xf numFmtId="1" fontId="0" fillId="0" borderId="25" xfId="0" applyNumberFormat="1" applyFont="1" applyBorder="1" applyAlignment="1">
      <alignment wrapText="1"/>
    </xf>
    <xf numFmtId="1" fontId="0" fillId="0" borderId="30" xfId="0" applyNumberFormat="1" applyFont="1" applyBorder="1" applyAlignment="1">
      <alignment wrapText="1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 wrapText="1"/>
    </xf>
    <xf numFmtId="3" fontId="0" fillId="0" borderId="36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1" fontId="3" fillId="0" borderId="16" xfId="0" applyNumberFormat="1" applyFont="1" applyFill="1" applyBorder="1" applyAlignment="1">
      <alignment horizontal="right" vertical="top" wrapText="1"/>
    </xf>
    <xf numFmtId="1" fontId="3" fillId="0" borderId="17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 quotePrefix="1">
      <alignment horizontal="center" vertical="center"/>
    </xf>
    <xf numFmtId="0" fontId="17" fillId="0" borderId="0" xfId="0" applyFont="1" applyBorder="1" applyAlignment="1" quotePrefix="1">
      <alignment horizontal="left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19" fillId="0" borderId="10" xfId="0" applyFont="1" applyBorder="1" applyAlignment="1" quotePrefix="1">
      <alignment horizontal="left" vertical="center" wrapText="1"/>
    </xf>
    <xf numFmtId="0" fontId="19" fillId="0" borderId="10" xfId="0" applyFont="1" applyBorder="1" applyAlignment="1" quotePrefix="1">
      <alignment horizontal="center" vertical="center" wrapText="1"/>
    </xf>
    <xf numFmtId="0" fontId="18" fillId="0" borderId="10" xfId="0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NumberFormat="1" applyFont="1" applyFill="1" applyBorder="1" applyAlignment="1" applyProtection="1" quotePrefix="1">
      <alignment horizontal="center" vertical="center"/>
      <protection/>
    </xf>
    <xf numFmtId="3" fontId="15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 quotePrefix="1">
      <alignment horizontal="left" wrapText="1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quotePrefix="1">
      <alignment horizontal="left" vertical="center"/>
    </xf>
    <xf numFmtId="3" fontId="15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1" fontId="0" fillId="0" borderId="16" xfId="0" applyNumberFormat="1" applyFont="1" applyBorder="1" applyAlignment="1">
      <alignment horizontal="center" wrapText="1"/>
    </xf>
    <xf numFmtId="1" fontId="0" fillId="0" borderId="25" xfId="0" applyNumberFormat="1" applyFont="1" applyBorder="1" applyAlignment="1">
      <alignment horizontal="center" wrapText="1"/>
    </xf>
    <xf numFmtId="1" fontId="0" fillId="0" borderId="30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3" fillId="0" borderId="13" xfId="0" applyFont="1" applyBorder="1" applyAlignment="1" quotePrefix="1">
      <alignment horizontal="left" wrapText="1"/>
    </xf>
    <xf numFmtId="0" fontId="23" fillId="0" borderId="10" xfId="0" applyFont="1" applyBorder="1" applyAlignment="1" quotePrefix="1">
      <alignment horizontal="left" wrapText="1"/>
    </xf>
    <xf numFmtId="0" fontId="23" fillId="0" borderId="10" xfId="0" applyFont="1" applyBorder="1" applyAlignment="1" quotePrefix="1">
      <alignment horizontal="center" wrapText="1"/>
    </xf>
    <xf numFmtId="0" fontId="23" fillId="0" borderId="10" xfId="0" applyNumberFormat="1" applyFont="1" applyFill="1" applyBorder="1" applyAlignment="1" applyProtection="1" quotePrefix="1">
      <alignment horizontal="left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4" fontId="18" fillId="0" borderId="12" xfId="0" applyNumberFormat="1" applyFont="1" applyFill="1" applyBorder="1" applyAlignment="1" applyProtection="1">
      <alignment horizontal="center" wrapText="1"/>
      <protection/>
    </xf>
    <xf numFmtId="4" fontId="18" fillId="0" borderId="12" xfId="0" applyNumberFormat="1" applyFont="1" applyFill="1" applyBorder="1" applyAlignment="1" applyProtection="1">
      <alignment horizontal="center" vertical="center" wrapText="1"/>
      <protection/>
    </xf>
    <xf numFmtId="3" fontId="23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23" fillId="0" borderId="12" xfId="0" applyNumberFormat="1" applyFont="1" applyFill="1" applyBorder="1" applyAlignment="1" applyProtection="1">
      <alignment horizontal="right" wrapText="1"/>
      <protection/>
    </xf>
    <xf numFmtId="0" fontId="25" fillId="0" borderId="10" xfId="0" applyNumberFormat="1" applyFont="1" applyFill="1" applyBorder="1" applyAlignment="1" applyProtection="1">
      <alignment wrapText="1"/>
      <protection/>
    </xf>
    <xf numFmtId="3" fontId="23" fillId="0" borderId="13" xfId="0" applyNumberFormat="1" applyFont="1" applyBorder="1" applyAlignment="1">
      <alignment horizontal="right"/>
    </xf>
    <xf numFmtId="0" fontId="23" fillId="0" borderId="10" xfId="0" applyFont="1" applyBorder="1" applyAlignment="1" quotePrefix="1">
      <alignment horizontal="left"/>
    </xf>
    <xf numFmtId="0" fontId="23" fillId="0" borderId="10" xfId="0" applyNumberFormat="1" applyFont="1" applyFill="1" applyBorder="1" applyAlignment="1" applyProtection="1">
      <alignment wrapText="1"/>
      <protection/>
    </xf>
    <xf numFmtId="0" fontId="25" fillId="0" borderId="10" xfId="0" applyNumberFormat="1" applyFont="1" applyFill="1" applyBorder="1" applyAlignment="1" applyProtection="1">
      <alignment horizontal="center" wrapText="1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6" fillId="0" borderId="10" xfId="0" applyNumberFormat="1" applyFont="1" applyFill="1" applyBorder="1" applyAlignment="1" applyProtection="1">
      <alignment wrapText="1"/>
      <protection/>
    </xf>
    <xf numFmtId="0" fontId="1" fillId="0" borderId="13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0" borderId="13" xfId="0" applyFont="1" applyBorder="1" applyAlignment="1" quotePrefix="1">
      <alignment horizontal="left"/>
    </xf>
    <xf numFmtId="0" fontId="0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 horizontal="left" wrapText="1"/>
      <protection/>
    </xf>
    <xf numFmtId="0" fontId="25" fillId="0" borderId="10" xfId="0" applyNumberFormat="1" applyFont="1" applyFill="1" applyBorder="1" applyAlignment="1" applyProtection="1">
      <alignment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0" fontId="14" fillId="0" borderId="11" xfId="0" applyNumberFormat="1" applyFont="1" applyFill="1" applyBorder="1" applyAlignment="1" applyProtection="1" quotePrefix="1">
      <alignment horizontal="left" wrapText="1"/>
      <protection/>
    </xf>
    <xf numFmtId="0" fontId="24" fillId="0" borderId="11" xfId="0" applyNumberFormat="1" applyFont="1" applyFill="1" applyBorder="1" applyAlignment="1" applyProtection="1">
      <alignment wrapText="1"/>
      <protection/>
    </xf>
    <xf numFmtId="0" fontId="1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 textRotation="90" wrapText="1"/>
    </xf>
    <xf numFmtId="3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 quotePrefix="1">
      <alignment horizontal="left" vertical="center" wrapText="1"/>
    </xf>
    <xf numFmtId="3" fontId="6" fillId="0" borderId="41" xfId="0" applyNumberFormat="1" applyFont="1" applyFill="1" applyBorder="1" applyAlignment="1" quotePrefix="1">
      <alignment horizontal="center" vertical="center" wrapText="1"/>
    </xf>
    <xf numFmtId="3" fontId="6" fillId="0" borderId="14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 wrapText="1"/>
    </xf>
    <xf numFmtId="3" fontId="6" fillId="0" borderId="0" xfId="0" applyNumberFormat="1" applyFont="1" applyBorder="1" applyAlignment="1" quotePrefix="1">
      <alignment horizontal="left" wrapText="1"/>
    </xf>
    <xf numFmtId="3" fontId="8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958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958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248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248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zoomScalePageLayoutView="0" workbookViewId="0" topLeftCell="A1">
      <selection activeCell="L14" sqref="L14"/>
    </sheetView>
  </sheetViews>
  <sheetFormatPr defaultColWidth="9.140625" defaultRowHeight="12.75"/>
  <cols>
    <col min="5" max="5" width="16.28125" style="0" customWidth="1"/>
    <col min="6" max="6" width="24.8515625" style="0" customWidth="1"/>
    <col min="7" max="7" width="23.28125" style="0" customWidth="1"/>
    <col min="8" max="8" width="21.57421875" style="0" customWidth="1"/>
  </cols>
  <sheetData>
    <row r="1" spans="1:8" ht="42.75" customHeight="1">
      <c r="A1" s="201" t="s">
        <v>145</v>
      </c>
      <c r="B1" s="201"/>
      <c r="C1" s="201"/>
      <c r="D1" s="201"/>
      <c r="E1" s="201"/>
      <c r="F1" s="201"/>
      <c r="G1" s="201"/>
      <c r="H1" s="201"/>
    </row>
    <row r="2" spans="1:8" ht="18">
      <c r="A2" s="201" t="s">
        <v>128</v>
      </c>
      <c r="B2" s="201"/>
      <c r="C2" s="201"/>
      <c r="D2" s="201"/>
      <c r="E2" s="201"/>
      <c r="F2" s="201"/>
      <c r="G2" s="208"/>
      <c r="H2" s="208"/>
    </row>
    <row r="3" spans="1:8" ht="18">
      <c r="A3" s="201"/>
      <c r="B3" s="201"/>
      <c r="C3" s="201"/>
      <c r="D3" s="201"/>
      <c r="E3" s="201"/>
      <c r="F3" s="201"/>
      <c r="G3" s="201"/>
      <c r="H3" s="203"/>
    </row>
    <row r="4" spans="1:8" ht="18">
      <c r="A4" s="175"/>
      <c r="B4" s="176"/>
      <c r="C4" s="176"/>
      <c r="D4" s="176"/>
      <c r="E4" s="176"/>
      <c r="F4" s="96"/>
      <c r="G4" s="96"/>
      <c r="H4" s="96"/>
    </row>
    <row r="5" spans="1:8" ht="26.25">
      <c r="A5" s="177"/>
      <c r="B5" s="178"/>
      <c r="C5" s="178"/>
      <c r="D5" s="179"/>
      <c r="E5" s="180"/>
      <c r="F5" s="181" t="s">
        <v>142</v>
      </c>
      <c r="G5" s="181" t="s">
        <v>143</v>
      </c>
      <c r="H5" s="182" t="s">
        <v>144</v>
      </c>
    </row>
    <row r="6" spans="1:8" ht="15.75">
      <c r="A6" s="195" t="s">
        <v>129</v>
      </c>
      <c r="B6" s="196"/>
      <c r="C6" s="196"/>
      <c r="D6" s="196"/>
      <c r="E6" s="200"/>
      <c r="F6" s="184">
        <v>9231192</v>
      </c>
      <c r="G6" s="184">
        <v>9231192</v>
      </c>
      <c r="H6" s="185">
        <v>9231192</v>
      </c>
    </row>
    <row r="7" spans="1:8" ht="15.75">
      <c r="A7" s="195" t="s">
        <v>130</v>
      </c>
      <c r="B7" s="196"/>
      <c r="C7" s="196"/>
      <c r="D7" s="196"/>
      <c r="E7" s="200"/>
      <c r="F7" s="186">
        <v>9231192</v>
      </c>
      <c r="G7" s="186">
        <v>9231192</v>
      </c>
      <c r="H7" s="186">
        <v>9231192</v>
      </c>
    </row>
    <row r="8" spans="1:8" ht="15.75">
      <c r="A8" s="199" t="s">
        <v>131</v>
      </c>
      <c r="B8" s="200"/>
      <c r="C8" s="200"/>
      <c r="D8" s="200"/>
      <c r="E8" s="200"/>
      <c r="F8" s="186"/>
      <c r="G8" s="186"/>
      <c r="H8" s="186"/>
    </row>
    <row r="9" spans="1:8" ht="15.75">
      <c r="A9" s="187" t="s">
        <v>132</v>
      </c>
      <c r="B9" s="183"/>
      <c r="C9" s="183"/>
      <c r="D9" s="183"/>
      <c r="E9" s="183"/>
      <c r="F9" s="186">
        <v>9231192</v>
      </c>
      <c r="G9" s="186">
        <v>9231192</v>
      </c>
      <c r="H9" s="186">
        <v>9231192</v>
      </c>
    </row>
    <row r="10" spans="1:8" ht="15.75">
      <c r="A10" s="197" t="s">
        <v>133</v>
      </c>
      <c r="B10" s="196"/>
      <c r="C10" s="196"/>
      <c r="D10" s="196"/>
      <c r="E10" s="198"/>
      <c r="F10" s="188">
        <v>9231192</v>
      </c>
      <c r="G10" s="188">
        <v>9231192</v>
      </c>
      <c r="H10" s="188">
        <v>9231192</v>
      </c>
    </row>
    <row r="11" spans="1:8" ht="15.75">
      <c r="A11" s="199" t="s">
        <v>134</v>
      </c>
      <c r="B11" s="200"/>
      <c r="C11" s="200"/>
      <c r="D11" s="200"/>
      <c r="E11" s="200"/>
      <c r="F11" s="188"/>
      <c r="G11" s="188"/>
      <c r="H11" s="188"/>
    </row>
    <row r="12" spans="1:8" ht="15.75">
      <c r="A12" s="197" t="s">
        <v>135</v>
      </c>
      <c r="B12" s="196"/>
      <c r="C12" s="196"/>
      <c r="D12" s="196"/>
      <c r="E12" s="196"/>
      <c r="F12" s="188">
        <f>+F6-F9</f>
        <v>0</v>
      </c>
      <c r="G12" s="188">
        <f>+G6-G9</f>
        <v>0</v>
      </c>
      <c r="H12" s="188">
        <f>+H6-H9</f>
        <v>0</v>
      </c>
    </row>
    <row r="13" spans="1:8" ht="18">
      <c r="A13" s="201"/>
      <c r="B13" s="202"/>
      <c r="C13" s="202"/>
      <c r="D13" s="202"/>
      <c r="E13" s="202"/>
      <c r="F13" s="203"/>
      <c r="G13" s="203"/>
      <c r="H13" s="203"/>
    </row>
    <row r="14" spans="1:8" ht="26.25">
      <c r="A14" s="177"/>
      <c r="B14" s="178"/>
      <c r="C14" s="178"/>
      <c r="D14" s="179"/>
      <c r="E14" s="180"/>
      <c r="F14" s="181" t="s">
        <v>142</v>
      </c>
      <c r="G14" s="181" t="s">
        <v>143</v>
      </c>
      <c r="H14" s="182" t="s">
        <v>144</v>
      </c>
    </row>
    <row r="15" spans="1:8" ht="15.75">
      <c r="A15" s="204" t="s">
        <v>136</v>
      </c>
      <c r="B15" s="205"/>
      <c r="C15" s="205"/>
      <c r="D15" s="205"/>
      <c r="E15" s="206"/>
      <c r="F15" s="190">
        <v>0</v>
      </c>
      <c r="G15" s="190">
        <v>0</v>
      </c>
      <c r="H15" s="188">
        <v>0</v>
      </c>
    </row>
    <row r="16" spans="1:8" ht="18">
      <c r="A16" s="207"/>
      <c r="B16" s="202"/>
      <c r="C16" s="202"/>
      <c r="D16" s="202"/>
      <c r="E16" s="202"/>
      <c r="F16" s="203"/>
      <c r="G16" s="203"/>
      <c r="H16" s="203"/>
    </row>
    <row r="17" spans="1:8" ht="26.25">
      <c r="A17" s="177"/>
      <c r="B17" s="178"/>
      <c r="C17" s="178"/>
      <c r="D17" s="179"/>
      <c r="E17" s="180"/>
      <c r="F17" s="181" t="s">
        <v>142</v>
      </c>
      <c r="G17" s="181" t="s">
        <v>143</v>
      </c>
      <c r="H17" s="182" t="s">
        <v>144</v>
      </c>
    </row>
    <row r="18" spans="1:8" ht="15.75">
      <c r="A18" s="195" t="s">
        <v>137</v>
      </c>
      <c r="B18" s="196"/>
      <c r="C18" s="196"/>
      <c r="D18" s="196"/>
      <c r="E18" s="196"/>
      <c r="F18" s="186"/>
      <c r="G18" s="186"/>
      <c r="H18" s="186"/>
    </row>
    <row r="19" spans="1:8" ht="15.75">
      <c r="A19" s="195" t="s">
        <v>138</v>
      </c>
      <c r="B19" s="196"/>
      <c r="C19" s="196"/>
      <c r="D19" s="196"/>
      <c r="E19" s="196"/>
      <c r="F19" s="186"/>
      <c r="G19" s="186"/>
      <c r="H19" s="186"/>
    </row>
    <row r="20" spans="1:8" ht="15.75">
      <c r="A20" s="197" t="s">
        <v>139</v>
      </c>
      <c r="B20" s="196"/>
      <c r="C20" s="196"/>
      <c r="D20" s="196"/>
      <c r="E20" s="196"/>
      <c r="F20" s="186"/>
      <c r="G20" s="186"/>
      <c r="H20" s="186"/>
    </row>
    <row r="21" spans="1:8" ht="18">
      <c r="A21" s="191"/>
      <c r="B21" s="192"/>
      <c r="C21" s="189"/>
      <c r="D21" s="193"/>
      <c r="E21" s="192"/>
      <c r="F21" s="194"/>
      <c r="G21" s="194"/>
      <c r="H21" s="194"/>
    </row>
    <row r="22" spans="1:8" ht="15.75">
      <c r="A22" s="197" t="s">
        <v>140</v>
      </c>
      <c r="B22" s="196"/>
      <c r="C22" s="196"/>
      <c r="D22" s="196"/>
      <c r="E22" s="196"/>
      <c r="F22" s="186">
        <f>SUM(F12,F15,F20)</f>
        <v>0</v>
      </c>
      <c r="G22" s="186">
        <f>SUM(G12,G15,G20)</f>
        <v>0</v>
      </c>
      <c r="H22" s="186">
        <f>SUM(H12,H15,H20)</f>
        <v>0</v>
      </c>
    </row>
  </sheetData>
  <sheetProtection/>
  <mergeCells count="16">
    <mergeCell ref="A1:H1"/>
    <mergeCell ref="A2:H2"/>
    <mergeCell ref="A3:H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workbookViewId="0" topLeftCell="A29">
      <selection activeCell="B46" sqref="B46"/>
    </sheetView>
  </sheetViews>
  <sheetFormatPr defaultColWidth="11.421875" defaultRowHeight="12.75"/>
  <cols>
    <col min="1" max="1" width="16.00390625" style="134" customWidth="1"/>
    <col min="2" max="3" width="17.57421875" style="134" customWidth="1"/>
    <col min="4" max="4" width="17.57421875" style="165" customWidth="1"/>
    <col min="5" max="8" width="17.57421875" style="96" customWidth="1"/>
    <col min="9" max="9" width="7.8515625" style="96" customWidth="1"/>
    <col min="10" max="10" width="14.28125" style="96" customWidth="1"/>
    <col min="11" max="11" width="7.8515625" style="96" customWidth="1"/>
    <col min="12" max="16384" width="11.421875" style="96" customWidth="1"/>
  </cols>
  <sheetData>
    <row r="1" spans="1:8" ht="24" customHeight="1">
      <c r="A1" s="201" t="s">
        <v>82</v>
      </c>
      <c r="B1" s="201"/>
      <c r="C1" s="201"/>
      <c r="D1" s="201"/>
      <c r="E1" s="201"/>
      <c r="F1" s="201"/>
      <c r="G1" s="201"/>
      <c r="H1" s="201"/>
    </row>
    <row r="2" spans="1:8" s="98" customFormat="1" ht="13.5" thickBot="1">
      <c r="A2" s="97"/>
      <c r="H2" s="99" t="s">
        <v>10</v>
      </c>
    </row>
    <row r="3" spans="1:8" s="98" customFormat="1" ht="26.25" thickBot="1">
      <c r="A3" s="100" t="s">
        <v>83</v>
      </c>
      <c r="B3" s="214" t="s">
        <v>91</v>
      </c>
      <c r="C3" s="215"/>
      <c r="D3" s="215"/>
      <c r="E3" s="215"/>
      <c r="F3" s="215"/>
      <c r="G3" s="215"/>
      <c r="H3" s="216"/>
    </row>
    <row r="4" spans="1:8" s="98" customFormat="1" ht="90" thickBot="1">
      <c r="A4" s="101" t="s">
        <v>84</v>
      </c>
      <c r="B4" s="102" t="s">
        <v>85</v>
      </c>
      <c r="C4" s="103" t="s">
        <v>4</v>
      </c>
      <c r="D4" s="103" t="s">
        <v>5</v>
      </c>
      <c r="E4" s="103" t="s">
        <v>6</v>
      </c>
      <c r="F4" s="103" t="s">
        <v>86</v>
      </c>
      <c r="G4" s="103" t="s">
        <v>87</v>
      </c>
      <c r="H4" s="104" t="s">
        <v>8</v>
      </c>
    </row>
    <row r="5" spans="1:8" s="98" customFormat="1" ht="12.75">
      <c r="A5" s="170">
        <v>63414</v>
      </c>
      <c r="B5" s="106"/>
      <c r="C5" s="107"/>
      <c r="D5" s="108"/>
      <c r="E5" s="109">
        <v>38000</v>
      </c>
      <c r="F5" s="109"/>
      <c r="G5" s="110"/>
      <c r="H5" s="111"/>
    </row>
    <row r="6" spans="1:8" s="98" customFormat="1" ht="12.75">
      <c r="A6" s="171">
        <v>63611</v>
      </c>
      <c r="B6" s="113"/>
      <c r="C6" s="114"/>
      <c r="D6" s="114"/>
      <c r="E6" s="114">
        <v>7783200</v>
      </c>
      <c r="F6" s="114"/>
      <c r="G6" s="115"/>
      <c r="H6" s="116"/>
    </row>
    <row r="7" spans="1:8" s="98" customFormat="1" ht="12.75">
      <c r="A7" s="171">
        <v>642</v>
      </c>
      <c r="B7" s="113"/>
      <c r="C7" s="114"/>
      <c r="D7" s="114"/>
      <c r="E7" s="114"/>
      <c r="F7" s="114"/>
      <c r="G7" s="115"/>
      <c r="H7" s="116"/>
    </row>
    <row r="8" spans="1:8" s="98" customFormat="1" ht="12.75">
      <c r="A8" s="171">
        <v>642</v>
      </c>
      <c r="B8" s="113"/>
      <c r="C8" s="114"/>
      <c r="D8" s="114"/>
      <c r="E8" s="114"/>
      <c r="F8" s="114"/>
      <c r="G8" s="115"/>
      <c r="H8" s="116"/>
    </row>
    <row r="9" spans="1:8" s="98" customFormat="1" ht="12.75">
      <c r="A9" s="171">
        <v>65264</v>
      </c>
      <c r="B9" s="113"/>
      <c r="C9" s="114"/>
      <c r="D9" s="114">
        <v>577700</v>
      </c>
      <c r="E9" s="114"/>
      <c r="F9" s="114"/>
      <c r="G9" s="115"/>
      <c r="H9" s="116"/>
    </row>
    <row r="10" spans="1:8" s="98" customFormat="1" ht="12.75">
      <c r="A10" s="171">
        <v>63611</v>
      </c>
      <c r="B10" s="113"/>
      <c r="C10" s="114"/>
      <c r="D10" s="114"/>
      <c r="E10" s="114">
        <v>13000</v>
      </c>
      <c r="F10" s="114"/>
      <c r="G10" s="115"/>
      <c r="H10" s="116"/>
    </row>
    <row r="11" spans="1:8" s="98" customFormat="1" ht="12.75">
      <c r="A11" s="171">
        <v>66151</v>
      </c>
      <c r="B11" s="113"/>
      <c r="C11" s="114">
        <v>27150</v>
      </c>
      <c r="D11" s="114"/>
      <c r="E11" s="114"/>
      <c r="F11" s="114"/>
      <c r="G11" s="115"/>
      <c r="H11" s="116"/>
    </row>
    <row r="12" spans="1:8" s="98" customFormat="1" ht="12.75">
      <c r="A12" s="171">
        <v>67111</v>
      </c>
      <c r="B12" s="113">
        <v>792142</v>
      </c>
      <c r="C12" s="114"/>
      <c r="D12" s="114"/>
      <c r="E12" s="114"/>
      <c r="F12" s="114"/>
      <c r="G12" s="115"/>
      <c r="H12" s="116"/>
    </row>
    <row r="13" spans="1:8" s="98" customFormat="1" ht="13.5" thickBot="1">
      <c r="A13" s="172"/>
      <c r="B13" s="120"/>
      <c r="C13" s="121"/>
      <c r="D13" s="121"/>
      <c r="E13" s="121"/>
      <c r="F13" s="121"/>
      <c r="G13" s="122"/>
      <c r="H13" s="123"/>
    </row>
    <row r="14" spans="1:8" s="98" customFormat="1" ht="13.5" thickBot="1">
      <c r="A14" s="172" t="s">
        <v>93</v>
      </c>
      <c r="B14" s="173"/>
      <c r="C14" s="173"/>
      <c r="D14" s="173"/>
      <c r="E14" s="173"/>
      <c r="F14" s="173"/>
      <c r="G14" s="173"/>
      <c r="H14" s="174"/>
    </row>
    <row r="15" spans="1:8" s="98" customFormat="1" ht="13.5" thickBot="1">
      <c r="A15" s="172" t="s">
        <v>93</v>
      </c>
      <c r="B15" s="173"/>
      <c r="C15" s="173"/>
      <c r="D15" s="173"/>
      <c r="E15" s="173"/>
      <c r="F15" s="173"/>
      <c r="G15" s="173"/>
      <c r="H15" s="174"/>
    </row>
    <row r="16" spans="1:8" s="98" customFormat="1" ht="30" customHeight="1" thickBot="1">
      <c r="A16" s="124" t="s">
        <v>88</v>
      </c>
      <c r="B16" s="125">
        <v>792142</v>
      </c>
      <c r="C16" s="126">
        <v>27150</v>
      </c>
      <c r="D16" s="127">
        <v>577700</v>
      </c>
      <c r="E16" s="126">
        <v>7834200</v>
      </c>
      <c r="F16" s="127">
        <f>+F6</f>
        <v>0</v>
      </c>
      <c r="G16" s="126">
        <v>0</v>
      </c>
      <c r="H16" s="128">
        <v>0</v>
      </c>
    </row>
    <row r="17" spans="1:8" s="98" customFormat="1" ht="28.5" customHeight="1" thickBot="1">
      <c r="A17" s="124" t="s">
        <v>89</v>
      </c>
      <c r="B17" s="209">
        <f>B16+C16+D16+E16+F16+G16+H16</f>
        <v>9231192</v>
      </c>
      <c r="C17" s="210"/>
      <c r="D17" s="210"/>
      <c r="E17" s="210"/>
      <c r="F17" s="210"/>
      <c r="G17" s="210"/>
      <c r="H17" s="211"/>
    </row>
    <row r="18" spans="1:8" ht="13.5" thickBot="1">
      <c r="A18" s="129"/>
      <c r="B18" s="129"/>
      <c r="C18" s="129"/>
      <c r="D18" s="130"/>
      <c r="E18" s="131"/>
      <c r="H18" s="99"/>
    </row>
    <row r="19" spans="1:8" ht="24" customHeight="1" thickBot="1">
      <c r="A19" s="132" t="s">
        <v>83</v>
      </c>
      <c r="B19" s="214" t="s">
        <v>119</v>
      </c>
      <c r="C19" s="215"/>
      <c r="D19" s="215"/>
      <c r="E19" s="215"/>
      <c r="F19" s="215"/>
      <c r="G19" s="215"/>
      <c r="H19" s="216"/>
    </row>
    <row r="20" spans="1:8" ht="90" thickBot="1">
      <c r="A20" s="133" t="s">
        <v>84</v>
      </c>
      <c r="B20" s="102" t="s">
        <v>85</v>
      </c>
      <c r="C20" s="103" t="s">
        <v>4</v>
      </c>
      <c r="D20" s="103" t="s">
        <v>5</v>
      </c>
      <c r="E20" s="103" t="s">
        <v>6</v>
      </c>
      <c r="F20" s="103" t="s">
        <v>86</v>
      </c>
      <c r="G20" s="103" t="s">
        <v>87</v>
      </c>
      <c r="H20" s="104" t="s">
        <v>8</v>
      </c>
    </row>
    <row r="21" spans="1:8" ht="12.75">
      <c r="A21" s="105">
        <v>634</v>
      </c>
      <c r="B21" s="106"/>
      <c r="C21" s="107"/>
      <c r="D21" s="108"/>
      <c r="E21" s="109">
        <v>38000</v>
      </c>
      <c r="F21" s="109"/>
      <c r="G21" s="110"/>
      <c r="H21" s="111"/>
    </row>
    <row r="22" spans="1:8" ht="12.75">
      <c r="A22" s="112">
        <v>636</v>
      </c>
      <c r="B22" s="113"/>
      <c r="C22" s="114"/>
      <c r="D22" s="114"/>
      <c r="E22" s="114">
        <v>7783200</v>
      </c>
      <c r="F22" s="114"/>
      <c r="G22" s="115"/>
      <c r="H22" s="116"/>
    </row>
    <row r="23" spans="1:8" ht="12.75">
      <c r="A23" s="112">
        <v>652</v>
      </c>
      <c r="B23" s="113"/>
      <c r="C23" s="114"/>
      <c r="D23" s="114">
        <v>577700</v>
      </c>
      <c r="E23" s="114"/>
      <c r="F23" s="114"/>
      <c r="G23" s="115"/>
      <c r="H23" s="116"/>
    </row>
    <row r="24" spans="1:8" ht="12.75">
      <c r="A24" s="117">
        <v>636</v>
      </c>
      <c r="B24" s="113"/>
      <c r="C24" s="114"/>
      <c r="D24" s="114"/>
      <c r="E24" s="114">
        <v>13000</v>
      </c>
      <c r="F24" s="114"/>
      <c r="G24" s="115"/>
      <c r="H24" s="116"/>
    </row>
    <row r="25" spans="1:8" ht="12.75">
      <c r="A25" s="118">
        <v>661</v>
      </c>
      <c r="B25" s="113"/>
      <c r="C25" s="114">
        <v>27150</v>
      </c>
      <c r="D25" s="114"/>
      <c r="E25" s="114"/>
      <c r="F25" s="114"/>
      <c r="G25" s="115"/>
      <c r="H25" s="116"/>
    </row>
    <row r="26" spans="1:8" ht="12.75">
      <c r="A26" s="118">
        <v>671</v>
      </c>
      <c r="B26" s="113">
        <v>792142</v>
      </c>
      <c r="C26" s="114"/>
      <c r="D26" s="114"/>
      <c r="E26" s="114"/>
      <c r="F26" s="114"/>
      <c r="G26" s="115"/>
      <c r="H26" s="116"/>
    </row>
    <row r="27" spans="1:8" ht="12.75">
      <c r="A27" s="118"/>
      <c r="B27" s="113"/>
      <c r="C27" s="114"/>
      <c r="D27" s="114"/>
      <c r="E27" s="114"/>
      <c r="F27" s="114"/>
      <c r="G27" s="115"/>
      <c r="H27" s="116"/>
    </row>
    <row r="28" spans="1:8" ht="12.75">
      <c r="A28" s="118"/>
      <c r="B28" s="113"/>
      <c r="C28" s="114"/>
      <c r="D28" s="114"/>
      <c r="E28" s="114"/>
      <c r="F28" s="114"/>
      <c r="G28" s="115"/>
      <c r="H28" s="116"/>
    </row>
    <row r="29" spans="1:8" ht="13.5" thickBot="1">
      <c r="A29" s="119"/>
      <c r="B29" s="120"/>
      <c r="C29" s="121"/>
      <c r="D29" s="121"/>
      <c r="E29" s="121"/>
      <c r="F29" s="121"/>
      <c r="G29" s="122"/>
      <c r="H29" s="123"/>
    </row>
    <row r="30" spans="1:8" s="98" customFormat="1" ht="30" customHeight="1" thickBot="1">
      <c r="A30" s="124" t="s">
        <v>88</v>
      </c>
      <c r="B30" s="125">
        <v>792142</v>
      </c>
      <c r="C30" s="126">
        <v>27150</v>
      </c>
      <c r="D30" s="127">
        <v>577700</v>
      </c>
      <c r="E30" s="126">
        <v>7834200</v>
      </c>
      <c r="F30" s="127">
        <f>+F22</f>
        <v>0</v>
      </c>
      <c r="G30" s="126">
        <v>0</v>
      </c>
      <c r="H30" s="128">
        <v>0</v>
      </c>
    </row>
    <row r="31" spans="1:8" s="98" customFormat="1" ht="28.5" customHeight="1" thickBot="1">
      <c r="A31" s="124" t="s">
        <v>90</v>
      </c>
      <c r="B31" s="209">
        <v>9231192</v>
      </c>
      <c r="C31" s="210"/>
      <c r="D31" s="210"/>
      <c r="E31" s="210"/>
      <c r="F31" s="210"/>
      <c r="G31" s="210"/>
      <c r="H31" s="211"/>
    </row>
    <row r="32" spans="4:5" ht="13.5" thickBot="1">
      <c r="D32" s="135"/>
      <c r="E32" s="136"/>
    </row>
    <row r="33" spans="1:8" ht="26.25" thickBot="1">
      <c r="A33" s="132" t="s">
        <v>83</v>
      </c>
      <c r="B33" s="214" t="s">
        <v>141</v>
      </c>
      <c r="C33" s="215"/>
      <c r="D33" s="215"/>
      <c r="E33" s="215"/>
      <c r="F33" s="215"/>
      <c r="G33" s="215"/>
      <c r="H33" s="216"/>
    </row>
    <row r="34" spans="1:8" ht="90" thickBot="1">
      <c r="A34" s="133" t="s">
        <v>84</v>
      </c>
      <c r="B34" s="102" t="s">
        <v>85</v>
      </c>
      <c r="C34" s="103" t="s">
        <v>4</v>
      </c>
      <c r="D34" s="103" t="s">
        <v>5</v>
      </c>
      <c r="E34" s="103" t="s">
        <v>6</v>
      </c>
      <c r="F34" s="103" t="s">
        <v>86</v>
      </c>
      <c r="G34" s="103" t="s">
        <v>87</v>
      </c>
      <c r="H34" s="104" t="s">
        <v>8</v>
      </c>
    </row>
    <row r="35" spans="1:8" ht="12.75">
      <c r="A35" s="105">
        <v>634</v>
      </c>
      <c r="B35" s="106"/>
      <c r="C35" s="107"/>
      <c r="D35" s="108"/>
      <c r="E35" s="109">
        <v>38000</v>
      </c>
      <c r="F35" s="109"/>
      <c r="G35" s="110"/>
      <c r="H35" s="111"/>
    </row>
    <row r="36" spans="1:8" ht="12.75">
      <c r="A36" s="112">
        <v>636</v>
      </c>
      <c r="B36" s="113"/>
      <c r="C36" s="114"/>
      <c r="D36" s="114"/>
      <c r="E36" s="114">
        <v>7783200</v>
      </c>
      <c r="F36" s="114"/>
      <c r="G36" s="115"/>
      <c r="H36" s="116"/>
    </row>
    <row r="37" spans="1:8" ht="12.75">
      <c r="A37" s="112">
        <v>652</v>
      </c>
      <c r="B37" s="113"/>
      <c r="C37" s="114"/>
      <c r="D37" s="114">
        <v>577700</v>
      </c>
      <c r="E37" s="114"/>
      <c r="F37" s="114"/>
      <c r="G37" s="115"/>
      <c r="H37" s="116"/>
    </row>
    <row r="38" spans="1:8" ht="12.75">
      <c r="A38" s="117">
        <v>636</v>
      </c>
      <c r="B38" s="113"/>
      <c r="C38" s="114"/>
      <c r="D38" s="114"/>
      <c r="E38" s="114">
        <v>13000</v>
      </c>
      <c r="F38" s="114"/>
      <c r="G38" s="115"/>
      <c r="H38" s="116"/>
    </row>
    <row r="39" spans="1:8" ht="12.75">
      <c r="A39" s="118">
        <v>661</v>
      </c>
      <c r="B39" s="113"/>
      <c r="C39" s="114">
        <v>27150</v>
      </c>
      <c r="D39" s="114"/>
      <c r="E39" s="114"/>
      <c r="F39" s="114"/>
      <c r="G39" s="115"/>
      <c r="H39" s="116"/>
    </row>
    <row r="40" spans="1:8" ht="13.5" customHeight="1">
      <c r="A40" s="118">
        <v>671</v>
      </c>
      <c r="B40" s="113">
        <v>792142</v>
      </c>
      <c r="C40" s="114"/>
      <c r="D40" s="114"/>
      <c r="E40" s="114"/>
      <c r="F40" s="114"/>
      <c r="G40" s="115"/>
      <c r="H40" s="116"/>
    </row>
    <row r="41" spans="1:8" ht="13.5" customHeight="1">
      <c r="A41" s="118"/>
      <c r="B41" s="113"/>
      <c r="C41" s="114"/>
      <c r="D41" s="114"/>
      <c r="E41" s="114"/>
      <c r="F41" s="114"/>
      <c r="G41" s="115"/>
      <c r="H41" s="116"/>
    </row>
    <row r="42" spans="1:8" ht="13.5" customHeight="1">
      <c r="A42" s="118"/>
      <c r="B42" s="113"/>
      <c r="C42" s="114"/>
      <c r="D42" s="114"/>
      <c r="E42" s="114"/>
      <c r="F42" s="114"/>
      <c r="G42" s="115"/>
      <c r="H42" s="116"/>
    </row>
    <row r="43" spans="1:8" ht="13.5" thickBot="1">
      <c r="A43" s="119"/>
      <c r="B43" s="120"/>
      <c r="C43" s="121"/>
      <c r="D43" s="121"/>
      <c r="E43" s="121"/>
      <c r="F43" s="121"/>
      <c r="G43" s="122"/>
      <c r="H43" s="123"/>
    </row>
    <row r="44" spans="1:8" s="98" customFormat="1" ht="30" customHeight="1" thickBot="1">
      <c r="A44" s="124" t="s">
        <v>88</v>
      </c>
      <c r="B44" s="125">
        <v>792142</v>
      </c>
      <c r="C44" s="126">
        <v>27150</v>
      </c>
      <c r="D44" s="127">
        <v>577700</v>
      </c>
      <c r="E44" s="126">
        <v>7834200</v>
      </c>
      <c r="F44" s="127">
        <f>+F36</f>
        <v>0</v>
      </c>
      <c r="G44" s="126">
        <v>0</v>
      </c>
      <c r="H44" s="128">
        <v>0</v>
      </c>
    </row>
    <row r="45" spans="1:8" s="98" customFormat="1" ht="28.5" customHeight="1" thickBot="1">
      <c r="A45" s="124" t="s">
        <v>92</v>
      </c>
      <c r="B45" s="209">
        <v>9231192</v>
      </c>
      <c r="C45" s="210"/>
      <c r="D45" s="210"/>
      <c r="E45" s="210"/>
      <c r="F45" s="210"/>
      <c r="G45" s="210"/>
      <c r="H45" s="211"/>
    </row>
    <row r="46" spans="3:5" ht="13.5" customHeight="1">
      <c r="C46" s="137"/>
      <c r="D46" s="135"/>
      <c r="E46" s="138"/>
    </row>
    <row r="47" spans="3:5" ht="13.5" customHeight="1">
      <c r="C47" s="137"/>
      <c r="D47" s="139"/>
      <c r="E47" s="140"/>
    </row>
    <row r="48" spans="4:5" ht="13.5" customHeight="1">
      <c r="D48" s="141"/>
      <c r="E48" s="142"/>
    </row>
    <row r="49" spans="4:5" ht="13.5" customHeight="1">
      <c r="D49" s="143"/>
      <c r="E49" s="144"/>
    </row>
    <row r="50" spans="4:5" ht="13.5" customHeight="1">
      <c r="D50" s="135"/>
      <c r="E50" s="136"/>
    </row>
    <row r="51" spans="3:5" ht="28.5" customHeight="1">
      <c r="C51" s="137"/>
      <c r="D51" s="135"/>
      <c r="E51" s="145"/>
    </row>
    <row r="52" spans="3:5" ht="13.5" customHeight="1">
      <c r="C52" s="137"/>
      <c r="D52" s="135"/>
      <c r="E52" s="140"/>
    </row>
    <row r="53" spans="4:5" ht="13.5" customHeight="1">
      <c r="D53" s="135"/>
      <c r="E53" s="136"/>
    </row>
    <row r="54" spans="4:5" ht="13.5" customHeight="1">
      <c r="D54" s="135"/>
      <c r="E54" s="144"/>
    </row>
    <row r="55" spans="4:5" ht="13.5" customHeight="1">
      <c r="D55" s="135"/>
      <c r="E55" s="136"/>
    </row>
    <row r="56" spans="4:5" ht="22.5" customHeight="1">
      <c r="D56" s="135"/>
      <c r="E56" s="146"/>
    </row>
    <row r="57" spans="4:5" ht="13.5" customHeight="1">
      <c r="D57" s="141"/>
      <c r="E57" s="142"/>
    </row>
    <row r="58" spans="2:5" ht="13.5" customHeight="1">
      <c r="B58" s="137"/>
      <c r="D58" s="141"/>
      <c r="E58" s="147"/>
    </row>
    <row r="59" spans="3:5" ht="13.5" customHeight="1">
      <c r="C59" s="137"/>
      <c r="D59" s="141"/>
      <c r="E59" s="148"/>
    </row>
    <row r="60" spans="3:5" ht="13.5" customHeight="1">
      <c r="C60" s="137"/>
      <c r="D60" s="143"/>
      <c r="E60" s="140"/>
    </row>
    <row r="61" spans="4:5" ht="13.5" customHeight="1">
      <c r="D61" s="135"/>
      <c r="E61" s="136"/>
    </row>
    <row r="62" spans="2:5" ht="13.5" customHeight="1">
      <c r="B62" s="137"/>
      <c r="D62" s="135"/>
      <c r="E62" s="138"/>
    </row>
    <row r="63" spans="3:5" ht="13.5" customHeight="1">
      <c r="C63" s="137"/>
      <c r="D63" s="135"/>
      <c r="E63" s="147"/>
    </row>
    <row r="64" spans="3:5" ht="13.5" customHeight="1">
      <c r="C64" s="137"/>
      <c r="D64" s="143"/>
      <c r="E64" s="140"/>
    </row>
    <row r="65" spans="4:5" ht="13.5" customHeight="1">
      <c r="D65" s="141"/>
      <c r="E65" s="136"/>
    </row>
    <row r="66" spans="3:5" ht="13.5" customHeight="1">
      <c r="C66" s="137"/>
      <c r="D66" s="141"/>
      <c r="E66" s="147"/>
    </row>
    <row r="67" spans="4:5" ht="22.5" customHeight="1">
      <c r="D67" s="143"/>
      <c r="E67" s="146"/>
    </row>
    <row r="68" spans="4:5" ht="13.5" customHeight="1">
      <c r="D68" s="135"/>
      <c r="E68" s="136"/>
    </row>
    <row r="69" spans="4:5" ht="13.5" customHeight="1">
      <c r="D69" s="143"/>
      <c r="E69" s="140"/>
    </row>
    <row r="70" spans="4:5" ht="13.5" customHeight="1">
      <c r="D70" s="135"/>
      <c r="E70" s="136"/>
    </row>
    <row r="71" spans="4:5" ht="13.5" customHeight="1">
      <c r="D71" s="135"/>
      <c r="E71" s="136"/>
    </row>
    <row r="72" spans="1:5" ht="13.5" customHeight="1">
      <c r="A72" s="137"/>
      <c r="D72" s="149"/>
      <c r="E72" s="147"/>
    </row>
    <row r="73" spans="2:5" ht="13.5" customHeight="1">
      <c r="B73" s="137"/>
      <c r="C73" s="137"/>
      <c r="D73" s="150"/>
      <c r="E73" s="147"/>
    </row>
    <row r="74" spans="2:5" ht="13.5" customHeight="1">
      <c r="B74" s="137"/>
      <c r="C74" s="137"/>
      <c r="D74" s="150"/>
      <c r="E74" s="138"/>
    </row>
    <row r="75" spans="2:5" ht="13.5" customHeight="1">
      <c r="B75" s="137"/>
      <c r="C75" s="137"/>
      <c r="D75" s="143"/>
      <c r="E75" s="144"/>
    </row>
    <row r="76" spans="4:5" ht="12.75">
      <c r="D76" s="135"/>
      <c r="E76" s="136"/>
    </row>
    <row r="77" spans="2:5" ht="12.75">
      <c r="B77" s="137"/>
      <c r="D77" s="135"/>
      <c r="E77" s="147"/>
    </row>
    <row r="78" spans="3:5" ht="12.75">
      <c r="C78" s="137"/>
      <c r="D78" s="135"/>
      <c r="E78" s="138"/>
    </row>
    <row r="79" spans="3:5" ht="12.75">
      <c r="C79" s="137"/>
      <c r="D79" s="143"/>
      <c r="E79" s="140"/>
    </row>
    <row r="80" spans="4:5" ht="12.75">
      <c r="D80" s="135"/>
      <c r="E80" s="136"/>
    </row>
    <row r="81" spans="4:5" ht="12.75">
      <c r="D81" s="135"/>
      <c r="E81" s="136"/>
    </row>
    <row r="82" spans="4:5" ht="12.75">
      <c r="D82" s="151"/>
      <c r="E82" s="152"/>
    </row>
    <row r="83" spans="4:5" ht="12.75">
      <c r="D83" s="135"/>
      <c r="E83" s="136"/>
    </row>
    <row r="84" spans="4:5" ht="12.75">
      <c r="D84" s="135"/>
      <c r="E84" s="136"/>
    </row>
    <row r="85" spans="4:5" ht="12.75">
      <c r="D85" s="135"/>
      <c r="E85" s="136"/>
    </row>
    <row r="86" spans="4:5" ht="12.75">
      <c r="D86" s="143"/>
      <c r="E86" s="140"/>
    </row>
    <row r="87" spans="4:5" ht="12.75">
      <c r="D87" s="135"/>
      <c r="E87" s="136"/>
    </row>
    <row r="88" spans="4:5" ht="12.75">
      <c r="D88" s="143"/>
      <c r="E88" s="140"/>
    </row>
    <row r="89" spans="4:5" ht="12.75">
      <c r="D89" s="135"/>
      <c r="E89" s="136"/>
    </row>
    <row r="90" spans="4:5" ht="12.75">
      <c r="D90" s="135"/>
      <c r="E90" s="136"/>
    </row>
    <row r="91" spans="4:5" ht="12.75">
      <c r="D91" s="135"/>
      <c r="E91" s="136"/>
    </row>
    <row r="92" spans="4:5" ht="12.75">
      <c r="D92" s="135"/>
      <c r="E92" s="136"/>
    </row>
    <row r="93" spans="1:5" ht="28.5" customHeight="1">
      <c r="A93" s="153"/>
      <c r="B93" s="153"/>
      <c r="C93" s="153"/>
      <c r="D93" s="154"/>
      <c r="E93" s="155"/>
    </row>
    <row r="94" spans="3:5" ht="12.75">
      <c r="C94" s="137"/>
      <c r="D94" s="135"/>
      <c r="E94" s="138"/>
    </row>
    <row r="95" spans="4:5" ht="12.75">
      <c r="D95" s="156"/>
      <c r="E95" s="157"/>
    </row>
    <row r="96" spans="4:5" ht="12.75">
      <c r="D96" s="135"/>
      <c r="E96" s="136"/>
    </row>
    <row r="97" spans="4:5" ht="12.75">
      <c r="D97" s="151"/>
      <c r="E97" s="152"/>
    </row>
    <row r="98" spans="4:5" ht="12.75">
      <c r="D98" s="151"/>
      <c r="E98" s="152"/>
    </row>
    <row r="99" spans="4:5" ht="12.75">
      <c r="D99" s="135"/>
      <c r="E99" s="136"/>
    </row>
    <row r="100" spans="4:5" ht="12.75">
      <c r="D100" s="143"/>
      <c r="E100" s="140"/>
    </row>
    <row r="101" spans="4:5" ht="12.75">
      <c r="D101" s="135"/>
      <c r="E101" s="136"/>
    </row>
    <row r="102" spans="4:5" ht="12.75">
      <c r="D102" s="135"/>
      <c r="E102" s="136"/>
    </row>
    <row r="103" spans="4:5" ht="12.75">
      <c r="D103" s="143"/>
      <c r="E103" s="140"/>
    </row>
    <row r="104" spans="4:5" ht="12.75">
      <c r="D104" s="135"/>
      <c r="E104" s="136"/>
    </row>
    <row r="105" spans="4:5" ht="12.75">
      <c r="D105" s="151"/>
      <c r="E105" s="152"/>
    </row>
    <row r="106" spans="4:5" ht="12.75">
      <c r="D106" s="143"/>
      <c r="E106" s="157"/>
    </row>
    <row r="107" spans="4:5" ht="12.75">
      <c r="D107" s="141"/>
      <c r="E107" s="152"/>
    </row>
    <row r="108" spans="4:5" ht="12.75">
      <c r="D108" s="143"/>
      <c r="E108" s="140"/>
    </row>
    <row r="109" spans="4:5" ht="12.75">
      <c r="D109" s="135"/>
      <c r="E109" s="136"/>
    </row>
    <row r="110" spans="3:5" ht="12.75">
      <c r="C110" s="137"/>
      <c r="D110" s="135"/>
      <c r="E110" s="138"/>
    </row>
    <row r="111" spans="4:5" ht="12.75">
      <c r="D111" s="141"/>
      <c r="E111" s="140"/>
    </row>
    <row r="112" spans="4:5" ht="12.75">
      <c r="D112" s="141"/>
      <c r="E112" s="152"/>
    </row>
    <row r="113" spans="3:5" ht="12.75">
      <c r="C113" s="137"/>
      <c r="D113" s="141"/>
      <c r="E113" s="158"/>
    </row>
    <row r="114" spans="3:5" ht="12.75">
      <c r="C114" s="137"/>
      <c r="D114" s="143"/>
      <c r="E114" s="144"/>
    </row>
    <row r="115" spans="4:5" ht="12.75">
      <c r="D115" s="135"/>
      <c r="E115" s="136"/>
    </row>
    <row r="116" spans="4:5" ht="12.75">
      <c r="D116" s="156"/>
      <c r="E116" s="159"/>
    </row>
    <row r="117" spans="4:5" ht="11.25" customHeight="1">
      <c r="D117" s="151"/>
      <c r="E117" s="152"/>
    </row>
    <row r="118" spans="2:5" ht="24" customHeight="1">
      <c r="B118" s="137"/>
      <c r="D118" s="151"/>
      <c r="E118" s="160"/>
    </row>
    <row r="119" spans="3:5" ht="15" customHeight="1">
      <c r="C119" s="137"/>
      <c r="D119" s="151"/>
      <c r="E119" s="160"/>
    </row>
    <row r="120" spans="4:5" ht="11.25" customHeight="1">
      <c r="D120" s="156"/>
      <c r="E120" s="157"/>
    </row>
    <row r="121" spans="4:5" ht="12.75">
      <c r="D121" s="151"/>
      <c r="E121" s="152"/>
    </row>
    <row r="122" spans="2:5" ht="13.5" customHeight="1">
      <c r="B122" s="137"/>
      <c r="D122" s="151"/>
      <c r="E122" s="161"/>
    </row>
    <row r="123" spans="3:5" ht="12.75" customHeight="1">
      <c r="C123" s="137"/>
      <c r="D123" s="151"/>
      <c r="E123" s="138"/>
    </row>
    <row r="124" spans="3:5" ht="12.75" customHeight="1">
      <c r="C124" s="137"/>
      <c r="D124" s="143"/>
      <c r="E124" s="144"/>
    </row>
    <row r="125" spans="4:5" ht="12.75">
      <c r="D125" s="135"/>
      <c r="E125" s="136"/>
    </row>
    <row r="126" spans="3:5" ht="12.75">
      <c r="C126" s="137"/>
      <c r="D126" s="135"/>
      <c r="E126" s="158"/>
    </row>
    <row r="127" spans="4:5" ht="12.75">
      <c r="D127" s="156"/>
      <c r="E127" s="157"/>
    </row>
    <row r="128" spans="4:5" ht="12.75">
      <c r="D128" s="151"/>
      <c r="E128" s="152"/>
    </row>
    <row r="129" spans="4:5" ht="12.75">
      <c r="D129" s="135"/>
      <c r="E129" s="136"/>
    </row>
    <row r="130" spans="1:5" ht="19.5" customHeight="1">
      <c r="A130" s="162"/>
      <c r="B130" s="129"/>
      <c r="C130" s="129"/>
      <c r="D130" s="129"/>
      <c r="E130" s="147"/>
    </row>
    <row r="131" spans="1:5" ht="15" customHeight="1">
      <c r="A131" s="137"/>
      <c r="D131" s="149"/>
      <c r="E131" s="147"/>
    </row>
    <row r="132" spans="1:5" ht="12.75">
      <c r="A132" s="137"/>
      <c r="B132" s="137"/>
      <c r="D132" s="149"/>
      <c r="E132" s="138"/>
    </row>
    <row r="133" spans="3:5" ht="12.75">
      <c r="C133" s="137"/>
      <c r="D133" s="135"/>
      <c r="E133" s="147"/>
    </row>
    <row r="134" spans="4:5" ht="12.75">
      <c r="D134" s="139"/>
      <c r="E134" s="140"/>
    </row>
    <row r="135" spans="2:5" ht="12.75">
      <c r="B135" s="137"/>
      <c r="D135" s="135"/>
      <c r="E135" s="138"/>
    </row>
    <row r="136" spans="3:5" ht="12.75">
      <c r="C136" s="137"/>
      <c r="D136" s="135"/>
      <c r="E136" s="138"/>
    </row>
    <row r="137" spans="4:5" ht="12.75">
      <c r="D137" s="143"/>
      <c r="E137" s="144"/>
    </row>
    <row r="138" spans="3:5" ht="22.5" customHeight="1">
      <c r="C138" s="137"/>
      <c r="D138" s="135"/>
      <c r="E138" s="145"/>
    </row>
    <row r="139" spans="4:5" ht="12.75">
      <c r="D139" s="135"/>
      <c r="E139" s="144"/>
    </row>
    <row r="140" spans="2:5" ht="12.75">
      <c r="B140" s="137"/>
      <c r="D140" s="141"/>
      <c r="E140" s="147"/>
    </row>
    <row r="141" spans="3:5" ht="12.75">
      <c r="C141" s="137"/>
      <c r="D141" s="141"/>
      <c r="E141" s="148"/>
    </row>
    <row r="142" spans="4:5" ht="12.75">
      <c r="D142" s="143"/>
      <c r="E142" s="140"/>
    </row>
    <row r="143" spans="1:5" ht="13.5" customHeight="1">
      <c r="A143" s="137"/>
      <c r="D143" s="149"/>
      <c r="E143" s="147"/>
    </row>
    <row r="144" spans="2:5" ht="13.5" customHeight="1">
      <c r="B144" s="137"/>
      <c r="D144" s="135"/>
      <c r="E144" s="147"/>
    </row>
    <row r="145" spans="3:5" ht="13.5" customHeight="1">
      <c r="C145" s="137"/>
      <c r="D145" s="135"/>
      <c r="E145" s="138"/>
    </row>
    <row r="146" spans="3:5" ht="12.75">
      <c r="C146" s="137"/>
      <c r="D146" s="143"/>
      <c r="E146" s="140"/>
    </row>
    <row r="147" spans="3:5" ht="12.75">
      <c r="C147" s="137"/>
      <c r="D147" s="135"/>
      <c r="E147" s="138"/>
    </row>
    <row r="148" spans="4:5" ht="12.75">
      <c r="D148" s="156"/>
      <c r="E148" s="157"/>
    </row>
    <row r="149" spans="3:5" ht="12.75">
      <c r="C149" s="137"/>
      <c r="D149" s="141"/>
      <c r="E149" s="158"/>
    </row>
    <row r="150" spans="3:5" ht="12.75">
      <c r="C150" s="137"/>
      <c r="D150" s="143"/>
      <c r="E150" s="144"/>
    </row>
    <row r="151" spans="4:5" ht="12.75">
      <c r="D151" s="156"/>
      <c r="E151" s="163"/>
    </row>
    <row r="152" spans="2:5" ht="12.75">
      <c r="B152" s="137"/>
      <c r="D152" s="151"/>
      <c r="E152" s="161"/>
    </row>
    <row r="153" spans="3:5" ht="12.75">
      <c r="C153" s="137"/>
      <c r="D153" s="151"/>
      <c r="E153" s="138"/>
    </row>
    <row r="154" spans="3:5" ht="12.75">
      <c r="C154" s="137"/>
      <c r="D154" s="143"/>
      <c r="E154" s="144"/>
    </row>
    <row r="155" spans="3:5" ht="12.75">
      <c r="C155" s="137"/>
      <c r="D155" s="143"/>
      <c r="E155" s="144"/>
    </row>
    <row r="156" spans="4:5" ht="12.75">
      <c r="D156" s="135"/>
      <c r="E156" s="136"/>
    </row>
    <row r="157" spans="1:5" s="164" customFormat="1" ht="18" customHeight="1">
      <c r="A157" s="212"/>
      <c r="B157" s="213"/>
      <c r="C157" s="213"/>
      <c r="D157" s="213"/>
      <c r="E157" s="213"/>
    </row>
    <row r="158" spans="1:5" ht="28.5" customHeight="1">
      <c r="A158" s="153"/>
      <c r="B158" s="153"/>
      <c r="C158" s="153"/>
      <c r="D158" s="154"/>
      <c r="E158" s="155"/>
    </row>
    <row r="160" spans="1:5" ht="15.75">
      <c r="A160" s="166"/>
      <c r="B160" s="137"/>
      <c r="C160" s="137"/>
      <c r="D160" s="167"/>
      <c r="E160" s="168"/>
    </row>
    <row r="161" spans="1:5" ht="12.75">
      <c r="A161" s="137"/>
      <c r="B161" s="137"/>
      <c r="C161" s="137"/>
      <c r="D161" s="167"/>
      <c r="E161" s="168"/>
    </row>
    <row r="162" spans="1:5" ht="17.25" customHeight="1">
      <c r="A162" s="137"/>
      <c r="B162" s="137"/>
      <c r="C162" s="137"/>
      <c r="D162" s="167"/>
      <c r="E162" s="168"/>
    </row>
    <row r="163" spans="1:5" ht="13.5" customHeight="1">
      <c r="A163" s="137"/>
      <c r="B163" s="137"/>
      <c r="C163" s="137"/>
      <c r="D163" s="167"/>
      <c r="E163" s="168"/>
    </row>
    <row r="164" spans="1:5" ht="12.75">
      <c r="A164" s="137"/>
      <c r="B164" s="137"/>
      <c r="C164" s="137"/>
      <c r="D164" s="167"/>
      <c r="E164" s="168"/>
    </row>
    <row r="165" spans="1:3" ht="12.75">
      <c r="A165" s="137"/>
      <c r="B165" s="137"/>
      <c r="C165" s="137"/>
    </row>
    <row r="166" spans="1:5" ht="12.75">
      <c r="A166" s="137"/>
      <c r="B166" s="137"/>
      <c r="C166" s="137"/>
      <c r="D166" s="167"/>
      <c r="E166" s="168"/>
    </row>
    <row r="167" spans="1:5" ht="12.75">
      <c r="A167" s="137"/>
      <c r="B167" s="137"/>
      <c r="C167" s="137"/>
      <c r="D167" s="167"/>
      <c r="E167" s="169"/>
    </row>
    <row r="168" spans="1:5" ht="12.75">
      <c r="A168" s="137"/>
      <c r="B168" s="137"/>
      <c r="C168" s="137"/>
      <c r="D168" s="167"/>
      <c r="E168" s="168"/>
    </row>
    <row r="169" spans="1:5" ht="22.5" customHeight="1">
      <c r="A169" s="137"/>
      <c r="B169" s="137"/>
      <c r="C169" s="137"/>
      <c r="D169" s="167"/>
      <c r="E169" s="145"/>
    </row>
    <row r="170" spans="4:5" ht="22.5" customHeight="1">
      <c r="D170" s="143"/>
      <c r="E170" s="146"/>
    </row>
  </sheetData>
  <sheetProtection/>
  <mergeCells count="8">
    <mergeCell ref="B45:H45"/>
    <mergeCell ref="A157:E157"/>
    <mergeCell ref="A1:H1"/>
    <mergeCell ref="B3:H3"/>
    <mergeCell ref="B17:H17"/>
    <mergeCell ref="B19:H19"/>
    <mergeCell ref="B31:H31"/>
    <mergeCell ref="B33:H33"/>
  </mergeCells>
  <printOptions/>
  <pageMargins left="0.7" right="0.7" top="0.75" bottom="0.75" header="0.3" footer="0.3"/>
  <pageSetup fitToHeight="0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1"/>
  <sheetViews>
    <sheetView tabSelected="1" zoomScale="60" zoomScaleNormal="60" zoomScaleSheetLayoutView="80" zoomScalePageLayoutView="0" workbookViewId="0" topLeftCell="A6">
      <selection activeCell="D13" sqref="D13"/>
    </sheetView>
  </sheetViews>
  <sheetFormatPr defaultColWidth="9.140625" defaultRowHeight="12.75"/>
  <cols>
    <col min="1" max="1" width="19.421875" style="7" customWidth="1"/>
    <col min="2" max="2" width="53.00390625" style="8" customWidth="1"/>
    <col min="3" max="3" width="14.421875" style="9" customWidth="1"/>
    <col min="4" max="4" width="14.421875" style="10" customWidth="1"/>
    <col min="5" max="5" width="13.00390625" style="10" customWidth="1"/>
    <col min="6" max="6" width="14.421875" style="10" customWidth="1"/>
    <col min="7" max="7" width="10.7109375" style="9" customWidth="1"/>
    <col min="8" max="8" width="12.421875" style="9" customWidth="1"/>
    <col min="9" max="9" width="7.8515625" style="9" customWidth="1"/>
    <col min="10" max="10" width="11.140625" style="9" bestFit="1" customWidth="1"/>
    <col min="11" max="12" width="11.140625" style="9" customWidth="1"/>
    <col min="13" max="13" width="10.00390625" style="9" customWidth="1"/>
    <col min="14" max="14" width="5.7109375" style="9" customWidth="1"/>
    <col min="15" max="15" width="14.421875" style="9" customWidth="1"/>
    <col min="16" max="16" width="14.421875" style="12" customWidth="1"/>
    <col min="17" max="17" width="16.7109375" style="9" hidden="1" customWidth="1"/>
    <col min="18" max="18" width="16.421875" style="9" hidden="1" customWidth="1"/>
    <col min="19" max="16384" width="9.140625" style="9" customWidth="1"/>
  </cols>
  <sheetData>
    <row r="1" spans="1:16" ht="17.25" customHeight="1" thickBot="1">
      <c r="A1" s="57" t="s">
        <v>65</v>
      </c>
      <c r="B1" s="70">
        <v>3013804</v>
      </c>
      <c r="C1" s="58"/>
      <c r="I1" s="225" t="s">
        <v>66</v>
      </c>
      <c r="J1" s="226"/>
      <c r="K1" s="226"/>
      <c r="L1" s="226"/>
      <c r="M1" s="226"/>
      <c r="N1" s="226"/>
      <c r="O1" s="226"/>
      <c r="P1" s="227"/>
    </row>
    <row r="2" spans="1:3" ht="17.25" customHeight="1">
      <c r="A2" s="3" t="s">
        <v>64</v>
      </c>
      <c r="B2" s="28" t="s">
        <v>97</v>
      </c>
      <c r="C2" s="58"/>
    </row>
    <row r="3" spans="1:3" ht="17.25" customHeight="1">
      <c r="A3" s="3" t="s">
        <v>2</v>
      </c>
      <c r="B3" s="5" t="s">
        <v>98</v>
      </c>
      <c r="C3" s="29"/>
    </row>
    <row r="4" spans="1:2" ht="17.25" customHeight="1">
      <c r="A4" s="3"/>
      <c r="B4" s="2"/>
    </row>
    <row r="5" spans="1:2" ht="18">
      <c r="A5" s="1" t="s">
        <v>0</v>
      </c>
      <c r="B5" s="6" t="s">
        <v>62</v>
      </c>
    </row>
    <row r="6" spans="1:18" ht="15.75">
      <c r="A6" s="1" t="s">
        <v>1</v>
      </c>
      <c r="B6" s="1" t="s">
        <v>63</v>
      </c>
      <c r="Q6" s="11"/>
      <c r="R6" s="11"/>
    </row>
    <row r="7" spans="1:15" ht="38.25" customHeight="1">
      <c r="A7" s="39" t="s">
        <v>18</v>
      </c>
      <c r="B7" s="37" t="s">
        <v>126</v>
      </c>
      <c r="C7" s="19" t="s">
        <v>114</v>
      </c>
      <c r="D7" s="19" t="s">
        <v>127</v>
      </c>
      <c r="E7" s="45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15" customHeight="1">
      <c r="A8" s="43" t="s">
        <v>20</v>
      </c>
      <c r="B8" s="83">
        <v>792142</v>
      </c>
      <c r="C8" s="83">
        <v>792142</v>
      </c>
      <c r="D8" s="35">
        <v>792142</v>
      </c>
      <c r="E8" s="15"/>
      <c r="F8" s="15"/>
      <c r="G8" s="12"/>
      <c r="H8" s="12"/>
      <c r="I8" s="12"/>
      <c r="J8" s="12"/>
      <c r="K8" s="12"/>
      <c r="L8" s="12"/>
      <c r="M8" s="12"/>
      <c r="N8" s="12"/>
      <c r="O8" s="12"/>
      <c r="P8" s="16"/>
    </row>
    <row r="9" spans="1:16" ht="30.75" customHeight="1">
      <c r="A9" s="35" t="s">
        <v>21</v>
      </c>
      <c r="B9" s="83"/>
      <c r="C9" s="83"/>
      <c r="D9" s="35"/>
      <c r="E9" s="15"/>
      <c r="F9" s="15"/>
      <c r="G9" s="12"/>
      <c r="H9" s="12"/>
      <c r="I9" s="12"/>
      <c r="J9" s="12"/>
      <c r="K9" s="12"/>
      <c r="L9" s="12"/>
      <c r="M9" s="12"/>
      <c r="N9" s="12"/>
      <c r="O9" s="12"/>
      <c r="P9" s="16"/>
    </row>
    <row r="10" spans="1:16" ht="15" customHeight="1">
      <c r="A10" s="43" t="s">
        <v>3</v>
      </c>
      <c r="B10" s="83"/>
      <c r="C10" s="83"/>
      <c r="D10" s="83"/>
      <c r="E10" s="14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6"/>
    </row>
    <row r="11" spans="1:15" ht="15.75">
      <c r="A11" s="43" t="s">
        <v>4</v>
      </c>
      <c r="B11" s="83">
        <v>27150</v>
      </c>
      <c r="C11" s="83">
        <v>27150</v>
      </c>
      <c r="D11" s="35">
        <v>27150</v>
      </c>
      <c r="E11" s="15"/>
      <c r="F11" s="15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31.5">
      <c r="A12" s="35" t="s">
        <v>5</v>
      </c>
      <c r="B12" s="83">
        <v>577700</v>
      </c>
      <c r="C12" s="83">
        <v>577700</v>
      </c>
      <c r="D12" s="83">
        <v>577700</v>
      </c>
      <c r="E12" s="14"/>
      <c r="F12" s="14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.75">
      <c r="A13" s="43" t="s">
        <v>6</v>
      </c>
      <c r="B13" s="83">
        <v>7834200</v>
      </c>
      <c r="C13" s="83">
        <v>7834200</v>
      </c>
      <c r="D13" s="83">
        <v>7834200</v>
      </c>
      <c r="E13" s="14"/>
      <c r="F13" s="14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.75">
      <c r="A14" s="43" t="s">
        <v>7</v>
      </c>
      <c r="B14" s="83"/>
      <c r="C14" s="83"/>
      <c r="D14" s="83"/>
      <c r="E14" s="14"/>
      <c r="F14" s="14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94.5">
      <c r="A15" s="35" t="s">
        <v>79</v>
      </c>
      <c r="B15" s="83"/>
      <c r="C15" s="83"/>
      <c r="D15" s="83"/>
      <c r="E15" s="14"/>
      <c r="F15" s="14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31.5">
      <c r="A16" s="35" t="s">
        <v>8</v>
      </c>
      <c r="B16" s="83"/>
      <c r="C16" s="83"/>
      <c r="D16" s="83"/>
      <c r="E16" s="14"/>
      <c r="F16" s="14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5.75">
      <c r="A17" s="44" t="s">
        <v>9</v>
      </c>
      <c r="B17" s="83">
        <f>SUM(B8:B16)</f>
        <v>9231192</v>
      </c>
      <c r="C17" s="83">
        <f>SUM(C8:C16)</f>
        <v>9231192</v>
      </c>
      <c r="D17" s="83">
        <f>SUM(D8:D16)</f>
        <v>9231192</v>
      </c>
      <c r="E17" s="14"/>
      <c r="F17" s="14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5.75">
      <c r="A18" s="232"/>
      <c r="B18" s="232"/>
      <c r="C18" s="232"/>
      <c r="D18" s="14"/>
      <c r="E18" s="14"/>
      <c r="F18" s="14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35.25" customHeight="1">
      <c r="A19" s="233"/>
      <c r="B19" s="233"/>
      <c r="C19" s="234"/>
      <c r="D19" s="235"/>
      <c r="E19" s="4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5" customHeight="1">
      <c r="A20" s="56"/>
      <c r="B20" s="56"/>
      <c r="C20" s="55"/>
      <c r="D20" s="4"/>
      <c r="E20" s="4"/>
      <c r="F20" s="14"/>
      <c r="G20" s="12"/>
      <c r="H20" s="12"/>
      <c r="I20" s="12"/>
      <c r="J20" s="12"/>
      <c r="K20" s="12"/>
      <c r="L20" s="12"/>
      <c r="M20" s="12"/>
      <c r="N20" s="12"/>
      <c r="O20" s="12"/>
    </row>
    <row r="21" spans="1:16" ht="13.5" customHeight="1">
      <c r="A21" s="17"/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2" t="s">
        <v>10</v>
      </c>
    </row>
    <row r="22" spans="1:18" s="31" customFormat="1" ht="32.25" customHeight="1">
      <c r="A22" s="39" t="s">
        <v>17</v>
      </c>
      <c r="B22" s="40"/>
      <c r="C22" s="40"/>
      <c r="D22" s="219"/>
      <c r="E22" s="220"/>
      <c r="F22" s="221"/>
      <c r="G22" s="217" t="s">
        <v>117</v>
      </c>
      <c r="H22" s="217" t="s">
        <v>115</v>
      </c>
      <c r="I22" s="217" t="s">
        <v>116</v>
      </c>
      <c r="J22" s="217" t="s">
        <v>118</v>
      </c>
      <c r="K22" s="222"/>
      <c r="L22" s="223"/>
      <c r="M22" s="224"/>
      <c r="N22" s="236" t="s">
        <v>8</v>
      </c>
      <c r="O22" s="230" t="s">
        <v>109</v>
      </c>
      <c r="P22" s="230" t="s">
        <v>124</v>
      </c>
      <c r="Q22" s="30"/>
      <c r="R22" s="30"/>
    </row>
    <row r="23" spans="1:18" s="34" customFormat="1" ht="60" customHeight="1">
      <c r="A23" s="41" t="s">
        <v>11</v>
      </c>
      <c r="B23" s="42" t="s">
        <v>12</v>
      </c>
      <c r="C23" s="38" t="s">
        <v>123</v>
      </c>
      <c r="D23" s="32" t="s">
        <v>20</v>
      </c>
      <c r="E23" s="32" t="s">
        <v>21</v>
      </c>
      <c r="F23" s="87" t="s">
        <v>3</v>
      </c>
      <c r="G23" s="218"/>
      <c r="H23" s="218"/>
      <c r="I23" s="218"/>
      <c r="J23" s="218"/>
      <c r="K23" s="84" t="s">
        <v>120</v>
      </c>
      <c r="L23" s="84" t="s">
        <v>121</v>
      </c>
      <c r="M23" s="95" t="s">
        <v>122</v>
      </c>
      <c r="N23" s="237"/>
      <c r="O23" s="231"/>
      <c r="P23" s="231"/>
      <c r="Q23" s="33" t="s">
        <v>13</v>
      </c>
      <c r="R23" s="33" t="s">
        <v>14</v>
      </c>
    </row>
    <row r="24" spans="1:18" s="34" customFormat="1" ht="60" customHeight="1">
      <c r="A24" s="86"/>
      <c r="B24" s="85"/>
      <c r="C24" s="38"/>
      <c r="D24" s="32">
        <v>671</v>
      </c>
      <c r="E24" s="32"/>
      <c r="F24" s="87">
        <v>63611</v>
      </c>
      <c r="G24" s="94">
        <v>65264</v>
      </c>
      <c r="H24" s="94">
        <v>63611</v>
      </c>
      <c r="I24" s="94">
        <v>66151</v>
      </c>
      <c r="J24" s="94">
        <v>63414</v>
      </c>
      <c r="K24" s="94">
        <v>65268</v>
      </c>
      <c r="L24" s="94">
        <v>64131</v>
      </c>
      <c r="M24" s="94">
        <v>65111</v>
      </c>
      <c r="N24" s="94"/>
      <c r="O24" s="94"/>
      <c r="P24" s="94"/>
      <c r="Q24" s="46"/>
      <c r="R24" s="46"/>
    </row>
    <row r="25" spans="1:18" s="34" customFormat="1" ht="27" customHeight="1">
      <c r="A25" s="228" t="s">
        <v>61</v>
      </c>
      <c r="B25" s="229"/>
      <c r="C25" s="82"/>
      <c r="D25" s="82"/>
      <c r="E25" s="82">
        <f>E26+E104</f>
        <v>0</v>
      </c>
      <c r="F25" s="88">
        <f>F26+F104</f>
        <v>7783200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46"/>
      <c r="R25" s="46"/>
    </row>
    <row r="26" spans="1:18" s="34" customFormat="1" ht="34.5" customHeight="1">
      <c r="A26" s="50" t="s">
        <v>59</v>
      </c>
      <c r="B26" s="50" t="s">
        <v>22</v>
      </c>
      <c r="C26" s="71">
        <f>C27+C45+C83+C96</f>
        <v>9231192</v>
      </c>
      <c r="D26" s="71">
        <f>D27+D45+D83+D96</f>
        <v>792142</v>
      </c>
      <c r="E26" s="71">
        <f>E27+E45+E83+E96</f>
        <v>0</v>
      </c>
      <c r="F26" s="89">
        <f>F27+F45+F83+F96</f>
        <v>7783200</v>
      </c>
      <c r="G26" s="71">
        <v>499000</v>
      </c>
      <c r="H26" s="71">
        <f>H27+H45+H83+H96</f>
        <v>13000</v>
      </c>
      <c r="I26" s="71">
        <v>27150</v>
      </c>
      <c r="J26" s="71">
        <v>38000</v>
      </c>
      <c r="K26" s="71">
        <v>78000</v>
      </c>
      <c r="L26" s="71">
        <v>100</v>
      </c>
      <c r="M26" s="71">
        <f>M27+M45+M83+M96</f>
        <v>600</v>
      </c>
      <c r="N26" s="71">
        <f>N27+N45+N83+N96</f>
        <v>0</v>
      </c>
      <c r="O26" s="71">
        <v>9231192</v>
      </c>
      <c r="P26" s="71">
        <v>9231192</v>
      </c>
      <c r="Q26" s="46"/>
      <c r="R26" s="46"/>
    </row>
    <row r="27" spans="1:18" s="34" customFormat="1" ht="15" customHeight="1">
      <c r="A27" s="53" t="s">
        <v>23</v>
      </c>
      <c r="B27" s="53" t="s">
        <v>24</v>
      </c>
      <c r="C27" s="72">
        <f aca="true" t="shared" si="0" ref="C27:J27">SUM(C28:C44)</f>
        <v>7835280</v>
      </c>
      <c r="D27" s="72">
        <f t="shared" si="0"/>
        <v>7930</v>
      </c>
      <c r="E27" s="72">
        <f t="shared" si="0"/>
        <v>0</v>
      </c>
      <c r="F27" s="90">
        <f t="shared" si="0"/>
        <v>7742200</v>
      </c>
      <c r="G27" s="72">
        <f t="shared" si="0"/>
        <v>0</v>
      </c>
      <c r="H27" s="72">
        <f t="shared" si="0"/>
        <v>0</v>
      </c>
      <c r="I27" s="72">
        <f t="shared" si="0"/>
        <v>7150</v>
      </c>
      <c r="J27" s="72">
        <f t="shared" si="0"/>
        <v>0</v>
      </c>
      <c r="K27" s="72"/>
      <c r="L27" s="72"/>
      <c r="M27" s="72">
        <f>SUM(M28:M44)</f>
        <v>0</v>
      </c>
      <c r="N27" s="72">
        <f>SUM(N28:N44)</f>
        <v>0</v>
      </c>
      <c r="O27" s="72">
        <v>7835280</v>
      </c>
      <c r="P27" s="72">
        <v>7835280</v>
      </c>
      <c r="Q27" s="46"/>
      <c r="R27" s="46"/>
    </row>
    <row r="28" spans="1:18" ht="14.25" customHeight="1">
      <c r="A28" s="63">
        <v>31</v>
      </c>
      <c r="B28" s="60" t="s">
        <v>70</v>
      </c>
      <c r="C28" s="73"/>
      <c r="D28" s="74"/>
      <c r="E28" s="74"/>
      <c r="F28" s="91"/>
      <c r="G28" s="75"/>
      <c r="H28" s="75"/>
      <c r="I28" s="75"/>
      <c r="J28" s="75"/>
      <c r="K28" s="75"/>
      <c r="L28" s="75"/>
      <c r="M28" s="75"/>
      <c r="N28" s="75"/>
      <c r="O28" s="76">
        <v>7565280</v>
      </c>
      <c r="P28" s="75">
        <v>7565280</v>
      </c>
      <c r="Q28" s="9">
        <v>0</v>
      </c>
      <c r="R28" s="9">
        <v>0</v>
      </c>
    </row>
    <row r="29" spans="1:16" ht="14.25" customHeight="1">
      <c r="A29" s="63">
        <v>311</v>
      </c>
      <c r="B29" s="60" t="s">
        <v>70</v>
      </c>
      <c r="C29" s="73">
        <v>6272500</v>
      </c>
      <c r="D29" s="74"/>
      <c r="E29" s="74"/>
      <c r="F29" s="91"/>
      <c r="G29" s="75"/>
      <c r="H29" s="75"/>
      <c r="I29" s="75"/>
      <c r="J29" s="75"/>
      <c r="K29" s="75"/>
      <c r="L29" s="75"/>
      <c r="M29" s="75"/>
      <c r="N29" s="75"/>
      <c r="O29" s="76"/>
      <c r="P29" s="75"/>
    </row>
    <row r="30" spans="1:16" ht="14.25" customHeight="1">
      <c r="A30" s="63">
        <v>31111</v>
      </c>
      <c r="B30" s="60" t="s">
        <v>70</v>
      </c>
      <c r="C30" s="73"/>
      <c r="D30" s="74">
        <v>7000</v>
      </c>
      <c r="E30" s="74"/>
      <c r="F30" s="91">
        <v>6200000</v>
      </c>
      <c r="G30" s="75"/>
      <c r="H30" s="75"/>
      <c r="I30" s="75">
        <v>5500</v>
      </c>
      <c r="J30" s="75"/>
      <c r="K30" s="75">
        <v>60000</v>
      </c>
      <c r="L30" s="75"/>
      <c r="M30" s="75"/>
      <c r="N30" s="75"/>
      <c r="O30" s="76"/>
      <c r="P30" s="75"/>
    </row>
    <row r="31" spans="1:18" ht="14.25" customHeight="1">
      <c r="A31" s="63">
        <v>312</v>
      </c>
      <c r="B31" s="60" t="s">
        <v>71</v>
      </c>
      <c r="C31" s="73">
        <v>222200</v>
      </c>
      <c r="D31" s="74"/>
      <c r="E31" s="74"/>
      <c r="F31" s="91"/>
      <c r="G31" s="75"/>
      <c r="H31" s="75"/>
      <c r="I31" s="75"/>
      <c r="J31" s="75"/>
      <c r="K31" s="75"/>
      <c r="L31" s="75"/>
      <c r="M31" s="75"/>
      <c r="N31" s="75"/>
      <c r="O31" s="76"/>
      <c r="P31" s="75"/>
      <c r="Q31" s="9">
        <v>0</v>
      </c>
      <c r="R31" s="9">
        <v>0</v>
      </c>
    </row>
    <row r="32" spans="1:16" ht="14.25" customHeight="1">
      <c r="A32" s="63">
        <v>31212</v>
      </c>
      <c r="B32" s="60" t="s">
        <v>108</v>
      </c>
      <c r="C32" s="73"/>
      <c r="D32" s="74"/>
      <c r="E32" s="74"/>
      <c r="F32" s="91">
        <v>222200</v>
      </c>
      <c r="G32" s="75"/>
      <c r="H32" s="75"/>
      <c r="I32" s="75"/>
      <c r="J32" s="75"/>
      <c r="K32" s="75"/>
      <c r="L32" s="75"/>
      <c r="M32" s="75"/>
      <c r="N32" s="75"/>
      <c r="O32" s="76"/>
      <c r="P32" s="75"/>
    </row>
    <row r="33" spans="1:16" ht="14.25" customHeight="1">
      <c r="A33" s="63">
        <v>31219</v>
      </c>
      <c r="B33" s="60" t="s">
        <v>71</v>
      </c>
      <c r="C33" s="73"/>
      <c r="D33" s="74"/>
      <c r="E33" s="74"/>
      <c r="F33" s="91"/>
      <c r="G33" s="75"/>
      <c r="H33" s="75"/>
      <c r="I33" s="75"/>
      <c r="J33" s="75"/>
      <c r="K33" s="75"/>
      <c r="L33" s="75"/>
      <c r="M33" s="75"/>
      <c r="N33" s="75"/>
      <c r="O33" s="76"/>
      <c r="P33" s="75"/>
    </row>
    <row r="34" spans="1:16" ht="14.25" customHeight="1">
      <c r="A34" s="63">
        <v>313</v>
      </c>
      <c r="B34" s="60" t="s">
        <v>100</v>
      </c>
      <c r="C34" s="73">
        <v>1070580</v>
      </c>
      <c r="D34" s="74"/>
      <c r="E34" s="74"/>
      <c r="F34" s="91"/>
      <c r="G34" s="75"/>
      <c r="H34" s="75"/>
      <c r="I34" s="75"/>
      <c r="J34" s="75"/>
      <c r="K34" s="75"/>
      <c r="L34" s="75"/>
      <c r="M34" s="75"/>
      <c r="N34" s="75"/>
      <c r="O34" s="76"/>
      <c r="P34" s="75"/>
    </row>
    <row r="35" spans="1:16" ht="14.25" customHeight="1">
      <c r="A35" s="63">
        <v>31321</v>
      </c>
      <c r="B35" s="60" t="s">
        <v>99</v>
      </c>
      <c r="C35" s="73"/>
      <c r="D35" s="74">
        <v>800</v>
      </c>
      <c r="E35" s="74"/>
      <c r="F35" s="91">
        <v>910000</v>
      </c>
      <c r="G35" s="75"/>
      <c r="H35" s="75"/>
      <c r="I35" s="75">
        <v>1000</v>
      </c>
      <c r="J35" s="75"/>
      <c r="K35" s="75">
        <v>10000</v>
      </c>
      <c r="L35" s="75"/>
      <c r="M35" s="75"/>
      <c r="N35" s="75"/>
      <c r="O35" s="76"/>
      <c r="P35" s="75"/>
    </row>
    <row r="36" spans="1:16" ht="14.25" customHeight="1">
      <c r="A36" s="63">
        <v>31322</v>
      </c>
      <c r="B36" s="60" t="s">
        <v>107</v>
      </c>
      <c r="C36" s="73"/>
      <c r="D36" s="74">
        <v>50</v>
      </c>
      <c r="E36" s="74"/>
      <c r="F36" s="91">
        <v>35000</v>
      </c>
      <c r="G36" s="75"/>
      <c r="H36" s="75"/>
      <c r="I36" s="75">
        <v>150</v>
      </c>
      <c r="J36" s="75"/>
      <c r="K36" s="75">
        <v>5000</v>
      </c>
      <c r="L36" s="75"/>
      <c r="M36" s="75"/>
      <c r="N36" s="75"/>
      <c r="O36" s="76"/>
      <c r="P36" s="75"/>
    </row>
    <row r="37" spans="1:16" ht="14.25" customHeight="1">
      <c r="A37" s="63">
        <v>31332</v>
      </c>
      <c r="B37" s="60" t="s">
        <v>72</v>
      </c>
      <c r="C37" s="73"/>
      <c r="D37" s="74">
        <v>80</v>
      </c>
      <c r="E37" s="74"/>
      <c r="F37" s="91">
        <v>105000</v>
      </c>
      <c r="G37" s="75"/>
      <c r="H37" s="75"/>
      <c r="I37" s="75">
        <v>500</v>
      </c>
      <c r="J37" s="75"/>
      <c r="K37" s="75">
        <v>3000</v>
      </c>
      <c r="L37" s="75"/>
      <c r="M37" s="75"/>
      <c r="N37" s="75"/>
      <c r="O37" s="76"/>
      <c r="P37" s="75"/>
    </row>
    <row r="38" spans="1:16" ht="14.25" customHeight="1">
      <c r="A38" s="63">
        <v>32</v>
      </c>
      <c r="B38" s="60" t="s">
        <v>73</v>
      </c>
      <c r="C38" s="73"/>
      <c r="D38" s="74"/>
      <c r="E38" s="74"/>
      <c r="F38" s="91"/>
      <c r="G38" s="75"/>
      <c r="H38" s="75"/>
      <c r="I38" s="75"/>
      <c r="J38" s="75"/>
      <c r="K38" s="75"/>
      <c r="L38" s="75"/>
      <c r="M38" s="75"/>
      <c r="N38" s="75"/>
      <c r="O38" s="76">
        <v>270000</v>
      </c>
      <c r="P38" s="75">
        <v>270000</v>
      </c>
    </row>
    <row r="39" spans="1:16" ht="14.25" customHeight="1">
      <c r="A39" s="63">
        <v>321</v>
      </c>
      <c r="B39" s="60" t="s">
        <v>73</v>
      </c>
      <c r="C39" s="73">
        <v>245000</v>
      </c>
      <c r="D39" s="74"/>
      <c r="E39" s="74"/>
      <c r="F39" s="91"/>
      <c r="G39" s="75"/>
      <c r="H39" s="75"/>
      <c r="I39" s="75"/>
      <c r="J39" s="75"/>
      <c r="K39" s="75"/>
      <c r="L39" s="75"/>
      <c r="M39" s="75"/>
      <c r="N39" s="75"/>
      <c r="O39" s="76"/>
      <c r="P39" s="75"/>
    </row>
    <row r="40" spans="1:16" ht="14.25" customHeight="1">
      <c r="A40" s="63">
        <v>32121</v>
      </c>
      <c r="B40" s="60" t="s">
        <v>73</v>
      </c>
      <c r="C40" s="73"/>
      <c r="D40" s="74"/>
      <c r="E40" s="74"/>
      <c r="F40" s="91">
        <v>245000</v>
      </c>
      <c r="G40" s="75"/>
      <c r="H40" s="75"/>
      <c r="I40" s="75"/>
      <c r="J40" s="75"/>
      <c r="K40" s="75"/>
      <c r="L40" s="75"/>
      <c r="M40" s="75"/>
      <c r="N40" s="75"/>
      <c r="O40" s="76"/>
      <c r="P40" s="75"/>
    </row>
    <row r="41" spans="1:16" ht="14.25" customHeight="1">
      <c r="A41" s="63">
        <v>329</v>
      </c>
      <c r="B41" s="60" t="s">
        <v>104</v>
      </c>
      <c r="C41" s="73">
        <v>25000</v>
      </c>
      <c r="D41" s="74"/>
      <c r="E41" s="74"/>
      <c r="F41" s="91"/>
      <c r="G41" s="75"/>
      <c r="H41" s="75"/>
      <c r="I41" s="75"/>
      <c r="J41" s="75"/>
      <c r="K41" s="75"/>
      <c r="L41" s="75"/>
      <c r="M41" s="75"/>
      <c r="N41" s="75"/>
      <c r="O41" s="76"/>
      <c r="P41" s="75"/>
    </row>
    <row r="42" spans="1:18" ht="14.25" customHeight="1">
      <c r="A42" s="63">
        <v>32955</v>
      </c>
      <c r="B42" s="61" t="s">
        <v>105</v>
      </c>
      <c r="C42" s="73"/>
      <c r="D42" s="74"/>
      <c r="E42" s="74"/>
      <c r="F42" s="91">
        <v>25000</v>
      </c>
      <c r="G42" s="75"/>
      <c r="H42" s="75"/>
      <c r="I42" s="75"/>
      <c r="J42" s="75"/>
      <c r="K42" s="75"/>
      <c r="L42" s="75"/>
      <c r="M42" s="75"/>
      <c r="N42" s="75"/>
      <c r="O42" s="76"/>
      <c r="P42" s="75"/>
      <c r="Q42" s="9">
        <v>0</v>
      </c>
      <c r="R42" s="9">
        <v>0</v>
      </c>
    </row>
    <row r="43" spans="1:16" ht="14.25" customHeight="1" hidden="1">
      <c r="A43" s="63"/>
      <c r="B43" s="62"/>
      <c r="C43" s="73">
        <f>SUM(D43:N43)</f>
        <v>0</v>
      </c>
      <c r="D43" s="74"/>
      <c r="E43" s="74"/>
      <c r="F43" s="91"/>
      <c r="G43" s="75"/>
      <c r="H43" s="75"/>
      <c r="I43" s="75"/>
      <c r="J43" s="75"/>
      <c r="K43" s="75"/>
      <c r="L43" s="75"/>
      <c r="M43" s="75"/>
      <c r="N43" s="75"/>
      <c r="O43" s="76"/>
      <c r="P43" s="75"/>
    </row>
    <row r="44" spans="1:18" ht="14.25" customHeight="1" hidden="1">
      <c r="A44" s="63"/>
      <c r="B44" s="36"/>
      <c r="C44" s="73">
        <f>SUM(D44:N44)</f>
        <v>0</v>
      </c>
      <c r="D44" s="74"/>
      <c r="E44" s="74"/>
      <c r="F44" s="91"/>
      <c r="G44" s="75"/>
      <c r="H44" s="75"/>
      <c r="I44" s="75"/>
      <c r="J44" s="75"/>
      <c r="K44" s="75"/>
      <c r="L44" s="75"/>
      <c r="M44" s="75"/>
      <c r="N44" s="75"/>
      <c r="O44" s="76"/>
      <c r="P44" s="75"/>
      <c r="Q44" s="9">
        <v>0</v>
      </c>
      <c r="R44" s="9">
        <v>0</v>
      </c>
    </row>
    <row r="45" spans="1:16" ht="36" customHeight="1">
      <c r="A45" s="51" t="s">
        <v>25</v>
      </c>
      <c r="B45" s="52" t="s">
        <v>26</v>
      </c>
      <c r="C45" s="77">
        <f>SUM(C46:C82)</f>
        <v>822362</v>
      </c>
      <c r="D45" s="78">
        <f>SUM(D46:D81)</f>
        <v>212662</v>
      </c>
      <c r="E45" s="78">
        <f>SUM(E46:E81)</f>
        <v>0</v>
      </c>
      <c r="F45" s="92">
        <f>SUM(F46:F81)</f>
        <v>41000</v>
      </c>
      <c r="G45" s="78">
        <v>497000</v>
      </c>
      <c r="H45" s="78">
        <f>SUM(H46:H81)</f>
        <v>13000</v>
      </c>
      <c r="I45" s="78">
        <v>20000</v>
      </c>
      <c r="J45" s="78">
        <v>38000</v>
      </c>
      <c r="K45" s="78"/>
      <c r="L45" s="78">
        <v>100</v>
      </c>
      <c r="M45" s="78">
        <f>SUM(M46:M81)</f>
        <v>600</v>
      </c>
      <c r="N45" s="78">
        <f>SUM(N46:N81)</f>
        <v>0</v>
      </c>
      <c r="O45" s="78">
        <v>822362</v>
      </c>
      <c r="P45" s="78">
        <v>822362</v>
      </c>
    </row>
    <row r="46" spans="1:18" ht="14.25" customHeight="1">
      <c r="A46" s="48">
        <v>32</v>
      </c>
      <c r="B46" s="47" t="s">
        <v>102</v>
      </c>
      <c r="C46" s="79"/>
      <c r="D46" s="74"/>
      <c r="E46" s="74"/>
      <c r="F46" s="93"/>
      <c r="G46" s="75"/>
      <c r="H46" s="75"/>
      <c r="I46" s="75"/>
      <c r="J46" s="75"/>
      <c r="K46" s="75"/>
      <c r="L46" s="75"/>
      <c r="M46" s="75"/>
      <c r="N46" s="75"/>
      <c r="O46" s="76">
        <v>818262</v>
      </c>
      <c r="P46" s="75">
        <v>818262</v>
      </c>
      <c r="Q46" s="9">
        <v>0</v>
      </c>
      <c r="R46" s="9">
        <v>0</v>
      </c>
    </row>
    <row r="47" spans="1:16" ht="14.25" customHeight="1">
      <c r="A47" s="48">
        <v>321</v>
      </c>
      <c r="B47" s="47" t="s">
        <v>101</v>
      </c>
      <c r="C47" s="79">
        <v>72600</v>
      </c>
      <c r="D47" s="74"/>
      <c r="E47" s="74"/>
      <c r="F47" s="93"/>
      <c r="G47" s="75"/>
      <c r="H47" s="75"/>
      <c r="I47" s="75"/>
      <c r="J47" s="75"/>
      <c r="K47" s="75"/>
      <c r="L47" s="75"/>
      <c r="M47" s="75"/>
      <c r="N47" s="75"/>
      <c r="O47" s="76"/>
      <c r="P47" s="75"/>
    </row>
    <row r="48" spans="1:16" ht="14.25" customHeight="1">
      <c r="A48" s="48">
        <v>32111</v>
      </c>
      <c r="B48" s="47" t="s">
        <v>101</v>
      </c>
      <c r="C48" s="79"/>
      <c r="D48" s="74">
        <v>6000</v>
      </c>
      <c r="E48" s="74"/>
      <c r="F48" s="93"/>
      <c r="G48" s="75"/>
      <c r="H48" s="75">
        <v>10000</v>
      </c>
      <c r="I48" s="75"/>
      <c r="J48" s="75"/>
      <c r="K48" s="75"/>
      <c r="L48" s="75"/>
      <c r="M48" s="75"/>
      <c r="N48" s="75"/>
      <c r="O48" s="76"/>
      <c r="P48" s="75"/>
    </row>
    <row r="49" spans="1:16" ht="14.25" customHeight="1">
      <c r="A49" s="48">
        <v>32112</v>
      </c>
      <c r="B49" s="47" t="s">
        <v>103</v>
      </c>
      <c r="C49" s="79"/>
      <c r="D49" s="74"/>
      <c r="E49" s="74"/>
      <c r="F49" s="93">
        <v>41000</v>
      </c>
      <c r="G49" s="75"/>
      <c r="H49" s="75"/>
      <c r="I49" s="75"/>
      <c r="J49" s="75"/>
      <c r="K49" s="75"/>
      <c r="L49" s="75"/>
      <c r="M49" s="75"/>
      <c r="N49" s="75"/>
      <c r="O49" s="76"/>
      <c r="P49" s="75"/>
    </row>
    <row r="50" spans="1:18" ht="14.25" customHeight="1">
      <c r="A50" s="48">
        <v>32113</v>
      </c>
      <c r="B50" s="47" t="s">
        <v>27</v>
      </c>
      <c r="C50" s="79"/>
      <c r="D50" s="74">
        <v>4900</v>
      </c>
      <c r="E50" s="74"/>
      <c r="F50" s="93"/>
      <c r="G50" s="75"/>
      <c r="H50" s="75"/>
      <c r="I50" s="75"/>
      <c r="J50" s="75"/>
      <c r="K50" s="75"/>
      <c r="L50" s="75"/>
      <c r="M50" s="75"/>
      <c r="N50" s="75"/>
      <c r="O50" s="76"/>
      <c r="P50" s="75"/>
      <c r="Q50" s="9">
        <v>0</v>
      </c>
      <c r="R50" s="9">
        <v>0</v>
      </c>
    </row>
    <row r="51" spans="1:18" ht="14.25" customHeight="1">
      <c r="A51" s="48">
        <v>32115</v>
      </c>
      <c r="B51" s="47" t="s">
        <v>28</v>
      </c>
      <c r="C51" s="79"/>
      <c r="D51" s="74">
        <v>8000</v>
      </c>
      <c r="E51" s="74"/>
      <c r="F51" s="93"/>
      <c r="G51" s="75"/>
      <c r="H51" s="75"/>
      <c r="I51" s="75"/>
      <c r="J51" s="75"/>
      <c r="K51" s="75"/>
      <c r="L51" s="75"/>
      <c r="M51" s="75"/>
      <c r="N51" s="75"/>
      <c r="O51" s="76"/>
      <c r="P51" s="75"/>
      <c r="Q51" s="9">
        <v>0</v>
      </c>
      <c r="R51" s="9">
        <v>0</v>
      </c>
    </row>
    <row r="52" spans="1:18" ht="14.25" customHeight="1">
      <c r="A52" s="48">
        <v>32131</v>
      </c>
      <c r="B52" s="47" t="s">
        <v>29</v>
      </c>
      <c r="C52" s="79"/>
      <c r="D52" s="74">
        <v>2700</v>
      </c>
      <c r="E52" s="74"/>
      <c r="F52" s="93"/>
      <c r="G52" s="75"/>
      <c r="H52" s="75"/>
      <c r="I52" s="75"/>
      <c r="J52" s="75"/>
      <c r="K52" s="75"/>
      <c r="L52" s="75"/>
      <c r="M52" s="75"/>
      <c r="N52" s="75"/>
      <c r="O52" s="76"/>
      <c r="P52" s="75"/>
      <c r="Q52" s="9">
        <v>0</v>
      </c>
      <c r="R52" s="9">
        <v>0</v>
      </c>
    </row>
    <row r="53" spans="1:16" ht="14.25" customHeight="1">
      <c r="A53" s="48">
        <v>322</v>
      </c>
      <c r="B53" s="47" t="s">
        <v>110</v>
      </c>
      <c r="C53" s="79">
        <v>567000</v>
      </c>
      <c r="D53" s="74"/>
      <c r="E53" s="74"/>
      <c r="F53" s="93"/>
      <c r="G53" s="75"/>
      <c r="H53" s="75"/>
      <c r="I53" s="75"/>
      <c r="J53" s="75"/>
      <c r="K53" s="75"/>
      <c r="L53" s="75"/>
      <c r="M53" s="75"/>
      <c r="N53" s="75"/>
      <c r="O53" s="76"/>
      <c r="P53" s="75"/>
    </row>
    <row r="54" spans="1:16" ht="14.25" customHeight="1">
      <c r="A54" s="48">
        <v>32211</v>
      </c>
      <c r="B54" s="47" t="s">
        <v>30</v>
      </c>
      <c r="C54" s="79"/>
      <c r="D54" s="74">
        <v>18000</v>
      </c>
      <c r="E54" s="74"/>
      <c r="F54" s="93"/>
      <c r="G54" s="75"/>
      <c r="H54" s="75"/>
      <c r="I54" s="75"/>
      <c r="J54" s="75"/>
      <c r="K54" s="75"/>
      <c r="L54" s="75"/>
      <c r="M54" s="75"/>
      <c r="N54" s="75"/>
      <c r="O54" s="76"/>
      <c r="P54" s="75"/>
    </row>
    <row r="55" spans="1:16" ht="14.25" customHeight="1">
      <c r="A55" s="48">
        <v>32212</v>
      </c>
      <c r="B55" s="47" t="s">
        <v>31</v>
      </c>
      <c r="C55" s="79"/>
      <c r="D55" s="74">
        <v>8000</v>
      </c>
      <c r="E55" s="74"/>
      <c r="F55" s="93"/>
      <c r="G55" s="75"/>
      <c r="H55" s="75"/>
      <c r="I55" s="75"/>
      <c r="J55" s="75"/>
      <c r="K55" s="75"/>
      <c r="L55" s="75"/>
      <c r="M55" s="75"/>
      <c r="N55" s="75"/>
      <c r="O55" s="76"/>
      <c r="P55" s="75"/>
    </row>
    <row r="56" spans="1:16" ht="14.25" customHeight="1" hidden="1">
      <c r="A56" s="48"/>
      <c r="B56" s="47"/>
      <c r="C56" s="79"/>
      <c r="D56" s="74"/>
      <c r="E56" s="74"/>
      <c r="F56" s="93"/>
      <c r="G56" s="75"/>
      <c r="H56" s="75"/>
      <c r="I56" s="75"/>
      <c r="J56" s="75"/>
      <c r="K56" s="75"/>
      <c r="L56" s="75"/>
      <c r="M56" s="75"/>
      <c r="N56" s="75"/>
      <c r="O56" s="76"/>
      <c r="P56" s="75"/>
    </row>
    <row r="57" spans="1:16" ht="14.25" customHeight="1">
      <c r="A57" s="48">
        <v>32214</v>
      </c>
      <c r="B57" s="47" t="s">
        <v>32</v>
      </c>
      <c r="C57" s="79"/>
      <c r="D57" s="74">
        <v>11000</v>
      </c>
      <c r="E57" s="74"/>
      <c r="F57" s="93"/>
      <c r="G57" s="75"/>
      <c r="H57" s="75"/>
      <c r="I57" s="75"/>
      <c r="J57" s="75"/>
      <c r="K57" s="75"/>
      <c r="L57" s="75"/>
      <c r="M57" s="75"/>
      <c r="N57" s="75"/>
      <c r="O57" s="76"/>
      <c r="P57" s="75"/>
    </row>
    <row r="58" spans="1:16" ht="14.25" customHeight="1" hidden="1">
      <c r="A58" s="48">
        <v>32215</v>
      </c>
      <c r="B58" s="47" t="s">
        <v>33</v>
      </c>
      <c r="C58" s="79">
        <f>SUM(D58:N58)</f>
        <v>0</v>
      </c>
      <c r="D58" s="74"/>
      <c r="E58" s="74"/>
      <c r="F58" s="93"/>
      <c r="G58" s="75"/>
      <c r="H58" s="75"/>
      <c r="I58" s="75"/>
      <c r="J58" s="75"/>
      <c r="K58" s="75"/>
      <c r="L58" s="75"/>
      <c r="M58" s="75"/>
      <c r="N58" s="75"/>
      <c r="O58" s="76"/>
      <c r="P58" s="75"/>
    </row>
    <row r="59" spans="1:16" ht="14.25" customHeight="1">
      <c r="A59" s="48">
        <v>32216</v>
      </c>
      <c r="B59" s="47" t="s">
        <v>34</v>
      </c>
      <c r="C59" s="79"/>
      <c r="D59" s="74">
        <v>9000</v>
      </c>
      <c r="E59" s="74"/>
      <c r="F59" s="93"/>
      <c r="G59" s="75">
        <v>5000</v>
      </c>
      <c r="H59" s="75"/>
      <c r="I59" s="75"/>
      <c r="J59" s="75"/>
      <c r="K59" s="75"/>
      <c r="L59" s="75"/>
      <c r="M59" s="75"/>
      <c r="N59" s="75"/>
      <c r="O59" s="76"/>
      <c r="P59" s="75"/>
    </row>
    <row r="60" spans="1:16" ht="14.25" customHeight="1" hidden="1">
      <c r="A60" s="48"/>
      <c r="B60" s="47"/>
      <c r="C60" s="79"/>
      <c r="D60" s="74"/>
      <c r="E60" s="74"/>
      <c r="F60" s="93"/>
      <c r="G60" s="75"/>
      <c r="H60" s="75"/>
      <c r="I60" s="75"/>
      <c r="J60" s="75"/>
      <c r="K60" s="75"/>
      <c r="L60" s="75"/>
      <c r="M60" s="75"/>
      <c r="N60" s="75"/>
      <c r="O60" s="76"/>
      <c r="P60" s="75"/>
    </row>
    <row r="61" spans="1:16" ht="14.25" customHeight="1">
      <c r="A61" s="48">
        <v>32219</v>
      </c>
      <c r="B61" s="47" t="s">
        <v>35</v>
      </c>
      <c r="C61" s="79"/>
      <c r="D61" s="74">
        <v>21000</v>
      </c>
      <c r="E61" s="74"/>
      <c r="F61" s="93"/>
      <c r="G61" s="75"/>
      <c r="H61" s="75"/>
      <c r="I61" s="75"/>
      <c r="J61" s="75"/>
      <c r="K61" s="75"/>
      <c r="L61" s="75"/>
      <c r="M61" s="75"/>
      <c r="N61" s="75"/>
      <c r="O61" s="76"/>
      <c r="P61" s="75"/>
    </row>
    <row r="62" spans="1:16" ht="14.25" customHeight="1">
      <c r="A62" s="48">
        <v>32224</v>
      </c>
      <c r="B62" s="47" t="s">
        <v>78</v>
      </c>
      <c r="C62" s="79"/>
      <c r="D62" s="74"/>
      <c r="E62" s="74"/>
      <c r="F62" s="93"/>
      <c r="G62" s="75">
        <v>460000</v>
      </c>
      <c r="H62" s="75"/>
      <c r="I62" s="75"/>
      <c r="J62" s="75"/>
      <c r="K62" s="75"/>
      <c r="L62" s="75"/>
      <c r="M62" s="75"/>
      <c r="N62" s="75"/>
      <c r="O62" s="76"/>
      <c r="P62" s="75"/>
    </row>
    <row r="63" spans="1:16" ht="14.25" customHeight="1">
      <c r="A63" s="48">
        <v>32251</v>
      </c>
      <c r="B63" s="47" t="s">
        <v>38</v>
      </c>
      <c r="C63" s="79"/>
      <c r="D63" s="74">
        <v>19000</v>
      </c>
      <c r="E63" s="74"/>
      <c r="F63" s="93"/>
      <c r="G63" s="75">
        <v>10000</v>
      </c>
      <c r="H63" s="75"/>
      <c r="I63" s="75"/>
      <c r="J63" s="75"/>
      <c r="K63" s="75"/>
      <c r="L63" s="75"/>
      <c r="M63" s="75"/>
      <c r="N63" s="75"/>
      <c r="O63" s="76"/>
      <c r="P63" s="75"/>
    </row>
    <row r="64" spans="1:16" ht="14.25" customHeight="1">
      <c r="A64" s="48">
        <v>32271</v>
      </c>
      <c r="B64" s="47" t="s">
        <v>33</v>
      </c>
      <c r="C64" s="79"/>
      <c r="D64" s="74">
        <v>6000</v>
      </c>
      <c r="E64" s="74"/>
      <c r="F64" s="93"/>
      <c r="G64" s="75"/>
      <c r="H64" s="75"/>
      <c r="I64" s="75"/>
      <c r="J64" s="75"/>
      <c r="K64" s="75"/>
      <c r="L64" s="75"/>
      <c r="M64" s="75"/>
      <c r="N64" s="75"/>
      <c r="O64" s="76"/>
      <c r="P64" s="75"/>
    </row>
    <row r="65" spans="1:16" ht="14.25" customHeight="1">
      <c r="A65" s="48">
        <v>323</v>
      </c>
      <c r="B65" s="47" t="s">
        <v>39</v>
      </c>
      <c r="C65" s="79">
        <v>104700</v>
      </c>
      <c r="D65" s="74"/>
      <c r="E65" s="74"/>
      <c r="F65" s="93"/>
      <c r="G65" s="75"/>
      <c r="H65" s="75"/>
      <c r="I65" s="75"/>
      <c r="J65" s="75"/>
      <c r="K65" s="75"/>
      <c r="L65" s="75"/>
      <c r="M65" s="75"/>
      <c r="N65" s="75"/>
      <c r="O65" s="76"/>
      <c r="P65" s="75"/>
    </row>
    <row r="66" spans="1:16" ht="14.25" customHeight="1">
      <c r="A66" s="48">
        <v>32311</v>
      </c>
      <c r="B66" s="47" t="s">
        <v>39</v>
      </c>
      <c r="C66" s="79"/>
      <c r="D66" s="74">
        <v>20000</v>
      </c>
      <c r="E66" s="74"/>
      <c r="F66" s="93"/>
      <c r="G66" s="75"/>
      <c r="H66" s="75"/>
      <c r="I66" s="75"/>
      <c r="J66" s="75"/>
      <c r="K66" s="75"/>
      <c r="L66" s="75"/>
      <c r="M66" s="75"/>
      <c r="N66" s="75"/>
      <c r="O66" s="76"/>
      <c r="P66" s="75"/>
    </row>
    <row r="67" spans="1:16" ht="14.25" customHeight="1">
      <c r="A67" s="48">
        <v>32313</v>
      </c>
      <c r="B67" s="47" t="s">
        <v>40</v>
      </c>
      <c r="C67" s="79"/>
      <c r="D67" s="74">
        <v>2000</v>
      </c>
      <c r="E67" s="74"/>
      <c r="F67" s="93"/>
      <c r="G67" s="75"/>
      <c r="H67" s="75"/>
      <c r="I67" s="75"/>
      <c r="J67" s="75"/>
      <c r="K67" s="75"/>
      <c r="L67" s="75"/>
      <c r="M67" s="75"/>
      <c r="N67" s="75"/>
      <c r="O67" s="76"/>
      <c r="P67" s="75"/>
    </row>
    <row r="68" spans="1:16" ht="14.25" customHeight="1">
      <c r="A68" s="48">
        <v>32322</v>
      </c>
      <c r="B68" s="47" t="s">
        <v>80</v>
      </c>
      <c r="C68" s="79"/>
      <c r="D68" s="74"/>
      <c r="E68" s="74"/>
      <c r="F68" s="93"/>
      <c r="G68" s="75"/>
      <c r="H68" s="75"/>
      <c r="I68" s="75"/>
      <c r="J68" s="75"/>
      <c r="K68" s="75"/>
      <c r="L68" s="75"/>
      <c r="M68" s="75"/>
      <c r="N68" s="75"/>
      <c r="O68" s="76"/>
      <c r="P68" s="75"/>
    </row>
    <row r="69" spans="1:18" ht="14.25" customHeight="1">
      <c r="A69" s="48">
        <v>32341</v>
      </c>
      <c r="B69" s="47" t="s">
        <v>42</v>
      </c>
      <c r="C69" s="79"/>
      <c r="D69" s="74">
        <v>14000</v>
      </c>
      <c r="E69" s="74"/>
      <c r="F69" s="93"/>
      <c r="G69" s="75"/>
      <c r="H69" s="75"/>
      <c r="I69" s="75"/>
      <c r="J69" s="75"/>
      <c r="K69" s="75"/>
      <c r="L69" s="75"/>
      <c r="M69" s="75"/>
      <c r="N69" s="75"/>
      <c r="O69" s="76"/>
      <c r="P69" s="75"/>
      <c r="Q69" s="9">
        <v>0</v>
      </c>
      <c r="R69" s="9">
        <v>0</v>
      </c>
    </row>
    <row r="70" spans="1:18" ht="14.25" customHeight="1">
      <c r="A70" s="48">
        <v>32342</v>
      </c>
      <c r="B70" s="47" t="s">
        <v>43</v>
      </c>
      <c r="C70" s="79"/>
      <c r="D70" s="74">
        <v>7000</v>
      </c>
      <c r="E70" s="74"/>
      <c r="F70" s="93"/>
      <c r="G70" s="75"/>
      <c r="H70" s="75"/>
      <c r="I70" s="75"/>
      <c r="J70" s="75"/>
      <c r="K70" s="75"/>
      <c r="L70" s="75"/>
      <c r="M70" s="75"/>
      <c r="N70" s="75"/>
      <c r="O70" s="76"/>
      <c r="P70" s="75"/>
      <c r="Q70" s="9">
        <v>0</v>
      </c>
      <c r="R70" s="9">
        <v>0</v>
      </c>
    </row>
    <row r="71" spans="1:18" ht="14.25" customHeight="1" hidden="1">
      <c r="A71" s="48">
        <v>32345</v>
      </c>
      <c r="B71" s="47" t="s">
        <v>44</v>
      </c>
      <c r="C71" s="79">
        <f>SUM(D71:N71)</f>
        <v>0</v>
      </c>
      <c r="D71" s="74"/>
      <c r="E71" s="74"/>
      <c r="F71" s="93"/>
      <c r="G71" s="75"/>
      <c r="H71" s="75"/>
      <c r="I71" s="75"/>
      <c r="J71" s="75"/>
      <c r="K71" s="75"/>
      <c r="L71" s="75"/>
      <c r="M71" s="75"/>
      <c r="N71" s="75"/>
      <c r="O71" s="76"/>
      <c r="P71" s="75"/>
      <c r="Q71" s="9">
        <v>0</v>
      </c>
      <c r="R71" s="9">
        <v>0</v>
      </c>
    </row>
    <row r="72" spans="1:16" ht="14.25" customHeight="1">
      <c r="A72" s="48">
        <v>32389</v>
      </c>
      <c r="B72" s="47" t="s">
        <v>45</v>
      </c>
      <c r="C72" s="79"/>
      <c r="D72" s="74">
        <v>5000</v>
      </c>
      <c r="E72" s="74"/>
      <c r="F72" s="93"/>
      <c r="G72" s="75"/>
      <c r="H72" s="75"/>
      <c r="I72" s="75"/>
      <c r="J72" s="75"/>
      <c r="K72" s="75"/>
      <c r="L72" s="75"/>
      <c r="M72" s="75"/>
      <c r="N72" s="75"/>
      <c r="O72" s="76"/>
      <c r="P72" s="75"/>
    </row>
    <row r="73" spans="1:16" ht="14.25" customHeight="1">
      <c r="A73" s="48">
        <v>32399</v>
      </c>
      <c r="B73" s="47" t="s">
        <v>46</v>
      </c>
      <c r="C73" s="79"/>
      <c r="D73" s="74">
        <v>26000</v>
      </c>
      <c r="E73" s="74"/>
      <c r="F73" s="93"/>
      <c r="G73" s="75">
        <v>20000</v>
      </c>
      <c r="H73" s="75"/>
      <c r="I73" s="75">
        <v>10000</v>
      </c>
      <c r="J73" s="75"/>
      <c r="K73" s="75"/>
      <c r="L73" s="75">
        <v>100</v>
      </c>
      <c r="M73" s="75">
        <v>600</v>
      </c>
      <c r="N73" s="75"/>
      <c r="O73" s="76"/>
      <c r="P73" s="75"/>
    </row>
    <row r="74" spans="1:16" ht="14.25" customHeight="1">
      <c r="A74" s="48">
        <v>324</v>
      </c>
      <c r="B74" s="47" t="s">
        <v>112</v>
      </c>
      <c r="C74" s="79">
        <v>38000</v>
      </c>
      <c r="D74" s="74"/>
      <c r="E74" s="74"/>
      <c r="F74" s="93"/>
      <c r="G74" s="75"/>
      <c r="H74" s="75"/>
      <c r="I74" s="75"/>
      <c r="J74" s="75"/>
      <c r="K74" s="75"/>
      <c r="L74" s="75"/>
      <c r="M74" s="75"/>
      <c r="N74" s="75"/>
      <c r="O74" s="76"/>
      <c r="P74" s="75"/>
    </row>
    <row r="75" spans="1:16" ht="14.25" customHeight="1">
      <c r="A75" s="48">
        <v>32412</v>
      </c>
      <c r="B75" s="47" t="s">
        <v>112</v>
      </c>
      <c r="C75" s="79"/>
      <c r="D75" s="74"/>
      <c r="E75" s="74"/>
      <c r="F75" s="93"/>
      <c r="G75" s="75"/>
      <c r="H75" s="75"/>
      <c r="I75" s="75"/>
      <c r="J75" s="75">
        <v>38000</v>
      </c>
      <c r="K75" s="75"/>
      <c r="L75" s="75"/>
      <c r="M75" s="75"/>
      <c r="N75" s="75"/>
      <c r="O75" s="76"/>
      <c r="P75" s="75"/>
    </row>
    <row r="76" spans="1:16" ht="14.25" customHeight="1">
      <c r="A76" s="48">
        <v>329</v>
      </c>
      <c r="B76" s="47" t="s">
        <v>47</v>
      </c>
      <c r="C76" s="79">
        <v>35962</v>
      </c>
      <c r="D76" s="74"/>
      <c r="E76" s="74"/>
      <c r="F76" s="93"/>
      <c r="G76" s="75"/>
      <c r="H76" s="75"/>
      <c r="I76" s="75"/>
      <c r="J76" s="75"/>
      <c r="K76" s="75"/>
      <c r="L76" s="75"/>
      <c r="M76" s="75"/>
      <c r="N76" s="75"/>
      <c r="O76" s="76"/>
      <c r="P76" s="75"/>
    </row>
    <row r="77" spans="1:16" ht="14.25" customHeight="1">
      <c r="A77" s="48">
        <v>32931</v>
      </c>
      <c r="B77" s="47" t="s">
        <v>15</v>
      </c>
      <c r="C77" s="79"/>
      <c r="D77" s="74">
        <v>4262</v>
      </c>
      <c r="E77" s="74"/>
      <c r="F77" s="93"/>
      <c r="G77" s="75"/>
      <c r="H77" s="75"/>
      <c r="I77" s="75"/>
      <c r="J77" s="75"/>
      <c r="K77" s="75"/>
      <c r="L77" s="75"/>
      <c r="M77" s="75"/>
      <c r="N77" s="75"/>
      <c r="O77" s="76"/>
      <c r="P77" s="75"/>
    </row>
    <row r="78" spans="1:16" ht="14.25" customHeight="1">
      <c r="A78" s="48">
        <v>32999</v>
      </c>
      <c r="B78" s="47" t="s">
        <v>47</v>
      </c>
      <c r="C78" s="79"/>
      <c r="D78" s="74">
        <v>16700</v>
      </c>
      <c r="E78" s="74"/>
      <c r="F78" s="93"/>
      <c r="G78" s="75">
        <v>2000</v>
      </c>
      <c r="H78" s="75">
        <v>3000</v>
      </c>
      <c r="I78" s="75">
        <v>10000</v>
      </c>
      <c r="J78" s="75"/>
      <c r="K78" s="75"/>
      <c r="L78" s="75"/>
      <c r="M78" s="75"/>
      <c r="N78" s="75"/>
      <c r="O78" s="76"/>
      <c r="P78" s="75"/>
    </row>
    <row r="79" spans="1:16" ht="14.25" customHeight="1">
      <c r="A79" s="48">
        <v>34</v>
      </c>
      <c r="B79" s="47" t="s">
        <v>111</v>
      </c>
      <c r="C79" s="79"/>
      <c r="D79" s="74"/>
      <c r="E79" s="74"/>
      <c r="F79" s="93"/>
      <c r="G79" s="75"/>
      <c r="H79" s="75"/>
      <c r="I79" s="75"/>
      <c r="J79" s="75"/>
      <c r="K79" s="75"/>
      <c r="L79" s="75"/>
      <c r="M79" s="75"/>
      <c r="N79" s="75"/>
      <c r="O79" s="76">
        <v>4100</v>
      </c>
      <c r="P79" s="75">
        <v>4100</v>
      </c>
    </row>
    <row r="80" spans="1:16" ht="14.25" customHeight="1">
      <c r="A80" s="48">
        <v>343</v>
      </c>
      <c r="B80" s="47" t="s">
        <v>111</v>
      </c>
      <c r="C80" s="79">
        <v>4100</v>
      </c>
      <c r="D80" s="74"/>
      <c r="E80" s="74"/>
      <c r="F80" s="93"/>
      <c r="G80" s="75"/>
      <c r="H80" s="75"/>
      <c r="I80" s="75"/>
      <c r="J80" s="75"/>
      <c r="K80" s="75"/>
      <c r="L80" s="75"/>
      <c r="M80" s="75"/>
      <c r="N80" s="75"/>
      <c r="O80" s="76"/>
      <c r="P80" s="75"/>
    </row>
    <row r="81" spans="1:16" ht="14.25" customHeight="1">
      <c r="A81" s="48">
        <v>34311</v>
      </c>
      <c r="B81" s="47" t="s">
        <v>48</v>
      </c>
      <c r="C81" s="79"/>
      <c r="D81" s="74">
        <v>4100</v>
      </c>
      <c r="E81" s="74"/>
      <c r="F81" s="93"/>
      <c r="G81" s="75"/>
      <c r="H81" s="75"/>
      <c r="I81" s="75"/>
      <c r="J81" s="75"/>
      <c r="K81" s="75"/>
      <c r="L81" s="75"/>
      <c r="M81" s="75"/>
      <c r="N81" s="75"/>
      <c r="O81" s="76"/>
      <c r="P81" s="75"/>
    </row>
    <row r="82" spans="1:16" ht="14.25" customHeight="1">
      <c r="A82" s="48"/>
      <c r="B82" s="47" t="s">
        <v>57</v>
      </c>
      <c r="C82" s="79">
        <f>SUM(D82:N82)</f>
        <v>0</v>
      </c>
      <c r="D82" s="74"/>
      <c r="E82" s="74"/>
      <c r="F82" s="93"/>
      <c r="G82" s="75"/>
      <c r="H82" s="75"/>
      <c r="I82" s="75"/>
      <c r="J82" s="75"/>
      <c r="K82" s="75"/>
      <c r="L82" s="75"/>
      <c r="M82" s="75"/>
      <c r="N82" s="75"/>
      <c r="O82" s="76"/>
      <c r="P82" s="75"/>
    </row>
    <row r="83" spans="1:18" ht="35.25" customHeight="1">
      <c r="A83" s="51" t="s">
        <v>54</v>
      </c>
      <c r="B83" s="54" t="s">
        <v>49</v>
      </c>
      <c r="C83" s="78">
        <f aca="true" t="shared" si="1" ref="C83:J83">SUM(C84:C93)</f>
        <v>553550</v>
      </c>
      <c r="D83" s="78">
        <f t="shared" si="1"/>
        <v>551550</v>
      </c>
      <c r="E83" s="78">
        <f t="shared" si="1"/>
        <v>0</v>
      </c>
      <c r="F83" s="92">
        <f t="shared" si="1"/>
        <v>0</v>
      </c>
      <c r="G83" s="78">
        <f t="shared" si="1"/>
        <v>2000</v>
      </c>
      <c r="H83" s="78">
        <f t="shared" si="1"/>
        <v>0</v>
      </c>
      <c r="I83" s="78">
        <f t="shared" si="1"/>
        <v>0</v>
      </c>
      <c r="J83" s="78">
        <f t="shared" si="1"/>
        <v>0</v>
      </c>
      <c r="K83" s="78"/>
      <c r="L83" s="78"/>
      <c r="M83" s="78">
        <f>SUM(M84:M93)</f>
        <v>0</v>
      </c>
      <c r="N83" s="78">
        <f>SUM(N84:N93)</f>
        <v>0</v>
      </c>
      <c r="O83" s="78">
        <v>553550</v>
      </c>
      <c r="P83" s="78">
        <v>553550</v>
      </c>
      <c r="Q83" s="9">
        <v>0</v>
      </c>
      <c r="R83" s="9">
        <v>0</v>
      </c>
    </row>
    <row r="84" spans="1:16" ht="28.5" customHeight="1">
      <c r="A84" s="48">
        <v>32</v>
      </c>
      <c r="B84" s="49" t="s">
        <v>102</v>
      </c>
      <c r="C84" s="80"/>
      <c r="D84" s="74"/>
      <c r="E84" s="74"/>
      <c r="F84" s="93"/>
      <c r="G84" s="75"/>
      <c r="H84" s="75"/>
      <c r="I84" s="75"/>
      <c r="J84" s="75"/>
      <c r="K84" s="75"/>
      <c r="L84" s="75"/>
      <c r="M84" s="75"/>
      <c r="N84" s="75"/>
      <c r="O84" s="76">
        <v>553550</v>
      </c>
      <c r="P84" s="75">
        <v>553550</v>
      </c>
    </row>
    <row r="85" spans="1:16" ht="28.5" customHeight="1">
      <c r="A85" s="48">
        <v>322</v>
      </c>
      <c r="B85" s="49" t="s">
        <v>110</v>
      </c>
      <c r="C85" s="80">
        <v>234050</v>
      </c>
      <c r="D85" s="74"/>
      <c r="E85" s="74"/>
      <c r="F85" s="93"/>
      <c r="G85" s="75"/>
      <c r="H85" s="75"/>
      <c r="I85" s="75"/>
      <c r="J85" s="75"/>
      <c r="K85" s="75"/>
      <c r="L85" s="75"/>
      <c r="M85" s="75"/>
      <c r="N85" s="75"/>
      <c r="O85" s="76"/>
      <c r="P85" s="75"/>
    </row>
    <row r="86" spans="1:16" ht="28.5" customHeight="1">
      <c r="A86" s="48">
        <v>32219</v>
      </c>
      <c r="B86" s="49" t="s">
        <v>106</v>
      </c>
      <c r="C86" s="80"/>
      <c r="D86" s="74">
        <v>11500</v>
      </c>
      <c r="E86" s="74"/>
      <c r="F86" s="93"/>
      <c r="G86" s="75"/>
      <c r="H86" s="75"/>
      <c r="I86" s="75"/>
      <c r="J86" s="75"/>
      <c r="K86" s="75"/>
      <c r="L86" s="75"/>
      <c r="M86" s="75"/>
      <c r="N86" s="75"/>
      <c r="O86" s="76"/>
      <c r="P86" s="75"/>
    </row>
    <row r="87" spans="1:16" ht="14.25" customHeight="1">
      <c r="A87" s="48">
        <v>32231</v>
      </c>
      <c r="B87" s="47" t="s">
        <v>50</v>
      </c>
      <c r="C87" s="80"/>
      <c r="D87" s="74">
        <v>69550</v>
      </c>
      <c r="E87" s="74"/>
      <c r="F87" s="93"/>
      <c r="G87" s="75"/>
      <c r="H87" s="75"/>
      <c r="I87" s="75"/>
      <c r="J87" s="75"/>
      <c r="K87" s="75"/>
      <c r="L87" s="75"/>
      <c r="M87" s="75"/>
      <c r="N87" s="75"/>
      <c r="O87" s="76"/>
      <c r="P87" s="75"/>
    </row>
    <row r="88" spans="1:16" ht="14.25" customHeight="1">
      <c r="A88" s="48">
        <v>32233</v>
      </c>
      <c r="B88" s="47" t="s">
        <v>51</v>
      </c>
      <c r="C88" s="80"/>
      <c r="D88" s="74">
        <v>135000</v>
      </c>
      <c r="E88" s="74"/>
      <c r="F88" s="93"/>
      <c r="G88" s="75">
        <v>2000</v>
      </c>
      <c r="H88" s="75"/>
      <c r="I88" s="75"/>
      <c r="J88" s="75"/>
      <c r="K88" s="75"/>
      <c r="L88" s="75"/>
      <c r="M88" s="75"/>
      <c r="N88" s="75"/>
      <c r="O88" s="76"/>
      <c r="P88" s="75"/>
    </row>
    <row r="89" spans="1:16" ht="14.25" customHeight="1">
      <c r="A89" s="48">
        <v>32239</v>
      </c>
      <c r="B89" s="49" t="s">
        <v>52</v>
      </c>
      <c r="C89" s="80"/>
      <c r="D89" s="74">
        <v>16000</v>
      </c>
      <c r="E89" s="74"/>
      <c r="F89" s="93"/>
      <c r="G89" s="75"/>
      <c r="H89" s="75"/>
      <c r="I89" s="75"/>
      <c r="J89" s="75"/>
      <c r="K89" s="75"/>
      <c r="L89" s="75"/>
      <c r="M89" s="75"/>
      <c r="N89" s="75"/>
      <c r="O89" s="76"/>
      <c r="P89" s="75"/>
    </row>
    <row r="90" spans="1:16" ht="14.25" customHeight="1">
      <c r="A90" s="48">
        <v>323</v>
      </c>
      <c r="B90" s="49" t="s">
        <v>113</v>
      </c>
      <c r="C90" s="80">
        <v>319500</v>
      </c>
      <c r="D90" s="74"/>
      <c r="E90" s="74"/>
      <c r="F90" s="93"/>
      <c r="G90" s="75"/>
      <c r="H90" s="75"/>
      <c r="I90" s="75"/>
      <c r="J90" s="75"/>
      <c r="K90" s="75"/>
      <c r="L90" s="75"/>
      <c r="M90" s="75"/>
      <c r="N90" s="75"/>
      <c r="O90" s="76"/>
      <c r="P90" s="75"/>
    </row>
    <row r="91" spans="1:16" ht="14.25" customHeight="1">
      <c r="A91" s="48">
        <v>32319</v>
      </c>
      <c r="B91" s="47" t="s">
        <v>67</v>
      </c>
      <c r="C91" s="80"/>
      <c r="D91" s="74">
        <v>300000</v>
      </c>
      <c r="E91" s="74"/>
      <c r="F91" s="93"/>
      <c r="G91" s="75"/>
      <c r="H91" s="75"/>
      <c r="I91" s="75"/>
      <c r="J91" s="75"/>
      <c r="K91" s="75"/>
      <c r="L91" s="75"/>
      <c r="M91" s="75"/>
      <c r="N91" s="75"/>
      <c r="O91" s="76"/>
      <c r="P91" s="75"/>
    </row>
    <row r="92" spans="1:16" ht="14.25" customHeight="1">
      <c r="A92" s="48">
        <v>32361</v>
      </c>
      <c r="B92" s="47" t="s">
        <v>53</v>
      </c>
      <c r="C92" s="80"/>
      <c r="D92" s="74">
        <v>19500</v>
      </c>
      <c r="E92" s="74"/>
      <c r="F92" s="93"/>
      <c r="G92" s="75"/>
      <c r="H92" s="75"/>
      <c r="I92" s="75"/>
      <c r="J92" s="75"/>
      <c r="K92" s="75"/>
      <c r="L92" s="75"/>
      <c r="M92" s="75"/>
      <c r="N92" s="75"/>
      <c r="O92" s="76"/>
      <c r="P92" s="75"/>
    </row>
    <row r="93" spans="1:16" ht="14.25" customHeight="1">
      <c r="A93" s="48">
        <v>329</v>
      </c>
      <c r="B93" s="47" t="s">
        <v>68</v>
      </c>
      <c r="C93" s="80">
        <f>SUM(D93:N93)</f>
        <v>0</v>
      </c>
      <c r="D93" s="74"/>
      <c r="E93" s="74"/>
      <c r="F93" s="93"/>
      <c r="G93" s="75"/>
      <c r="H93" s="75"/>
      <c r="I93" s="75"/>
      <c r="J93" s="75"/>
      <c r="K93" s="75"/>
      <c r="L93" s="75"/>
      <c r="M93" s="75"/>
      <c r="N93" s="75"/>
      <c r="O93" s="76"/>
      <c r="P93" s="75"/>
    </row>
    <row r="94" spans="1:16" ht="14.25" customHeight="1">
      <c r="A94" s="48" t="s">
        <v>69</v>
      </c>
      <c r="B94" s="47" t="s">
        <v>57</v>
      </c>
      <c r="C94" s="80">
        <f>SUM(D94:N94)</f>
        <v>0</v>
      </c>
      <c r="D94" s="74"/>
      <c r="E94" s="74"/>
      <c r="F94" s="93"/>
      <c r="G94" s="75"/>
      <c r="H94" s="75"/>
      <c r="I94" s="75"/>
      <c r="J94" s="75"/>
      <c r="K94" s="75"/>
      <c r="L94" s="75"/>
      <c r="M94" s="75"/>
      <c r="N94" s="75"/>
      <c r="O94" s="76"/>
      <c r="P94" s="75"/>
    </row>
    <row r="95" spans="1:16" ht="14.25" customHeight="1">
      <c r="A95" s="48" t="s">
        <v>69</v>
      </c>
      <c r="B95" s="47" t="s">
        <v>57</v>
      </c>
      <c r="C95" s="80">
        <f>SUM(D95:N95)</f>
        <v>0</v>
      </c>
      <c r="D95" s="74"/>
      <c r="E95" s="74"/>
      <c r="F95" s="93"/>
      <c r="G95" s="75"/>
      <c r="H95" s="75"/>
      <c r="I95" s="75"/>
      <c r="J95" s="75"/>
      <c r="K95" s="75"/>
      <c r="L95" s="75"/>
      <c r="M95" s="75"/>
      <c r="N95" s="75"/>
      <c r="O95" s="76"/>
      <c r="P95" s="75"/>
    </row>
    <row r="96" spans="1:16" ht="35.25" customHeight="1">
      <c r="A96" s="51" t="s">
        <v>55</v>
      </c>
      <c r="B96" s="52" t="s">
        <v>56</v>
      </c>
      <c r="C96" s="78">
        <f aca="true" t="shared" si="2" ref="C96:N96">SUM(C97:C103)</f>
        <v>20000</v>
      </c>
      <c r="D96" s="78">
        <f t="shared" si="2"/>
        <v>20000</v>
      </c>
      <c r="E96" s="78">
        <f t="shared" si="2"/>
        <v>0</v>
      </c>
      <c r="F96" s="92">
        <f t="shared" si="2"/>
        <v>0</v>
      </c>
      <c r="G96" s="78">
        <f t="shared" si="2"/>
        <v>0</v>
      </c>
      <c r="H96" s="78">
        <f t="shared" si="2"/>
        <v>0</v>
      </c>
      <c r="I96" s="78">
        <f t="shared" si="2"/>
        <v>0</v>
      </c>
      <c r="J96" s="78">
        <f t="shared" si="2"/>
        <v>0</v>
      </c>
      <c r="K96" s="78"/>
      <c r="L96" s="78"/>
      <c r="M96" s="78">
        <f t="shared" si="2"/>
        <v>0</v>
      </c>
      <c r="N96" s="78">
        <f t="shared" si="2"/>
        <v>0</v>
      </c>
      <c r="O96" s="78">
        <v>20000</v>
      </c>
      <c r="P96" s="78">
        <v>20000</v>
      </c>
    </row>
    <row r="97" spans="1:16" ht="14.25" customHeight="1">
      <c r="A97" s="48">
        <v>32</v>
      </c>
      <c r="B97" s="47" t="s">
        <v>113</v>
      </c>
      <c r="C97" s="79">
        <f aca="true" t="shared" si="3" ref="C97:C103">SUM(D97:N97)</f>
        <v>0</v>
      </c>
      <c r="D97" s="74"/>
      <c r="E97" s="74"/>
      <c r="F97" s="93"/>
      <c r="G97" s="75"/>
      <c r="H97" s="75"/>
      <c r="I97" s="75"/>
      <c r="J97" s="75"/>
      <c r="K97" s="75"/>
      <c r="L97" s="75"/>
      <c r="M97" s="75"/>
      <c r="N97" s="75"/>
      <c r="O97" s="76">
        <v>20000</v>
      </c>
      <c r="P97" s="75">
        <v>20000</v>
      </c>
    </row>
    <row r="98" spans="1:16" ht="14.25" customHeight="1">
      <c r="A98" s="48">
        <v>323</v>
      </c>
      <c r="B98" s="47" t="s">
        <v>113</v>
      </c>
      <c r="C98" s="79">
        <v>20000</v>
      </c>
      <c r="D98" s="74"/>
      <c r="E98" s="74"/>
      <c r="F98" s="93"/>
      <c r="G98" s="75"/>
      <c r="H98" s="75"/>
      <c r="I98" s="75"/>
      <c r="J98" s="75"/>
      <c r="K98" s="75"/>
      <c r="L98" s="75"/>
      <c r="M98" s="75"/>
      <c r="N98" s="75"/>
      <c r="O98" s="76"/>
      <c r="P98" s="75"/>
    </row>
    <row r="99" spans="1:16" ht="14.25" customHeight="1">
      <c r="A99" s="48">
        <v>32242</v>
      </c>
      <c r="B99" s="47" t="s">
        <v>36</v>
      </c>
      <c r="C99" s="79">
        <f t="shared" si="3"/>
        <v>0</v>
      </c>
      <c r="D99" s="74"/>
      <c r="E99" s="74"/>
      <c r="F99" s="93"/>
      <c r="G99" s="75"/>
      <c r="H99" s="75"/>
      <c r="I99" s="75"/>
      <c r="J99" s="75"/>
      <c r="K99" s="75"/>
      <c r="L99" s="75"/>
      <c r="M99" s="75"/>
      <c r="N99" s="75"/>
      <c r="O99" s="76"/>
      <c r="P99" s="75"/>
    </row>
    <row r="100" spans="1:16" ht="14.25" customHeight="1">
      <c r="A100" s="48">
        <v>32244</v>
      </c>
      <c r="B100" s="47" t="s">
        <v>37</v>
      </c>
      <c r="C100" s="79">
        <f t="shared" si="3"/>
        <v>0</v>
      </c>
      <c r="D100" s="74"/>
      <c r="E100" s="74"/>
      <c r="F100" s="93"/>
      <c r="G100" s="75"/>
      <c r="H100" s="75"/>
      <c r="I100" s="75"/>
      <c r="J100" s="75"/>
      <c r="K100" s="75"/>
      <c r="L100" s="75"/>
      <c r="M100" s="75"/>
      <c r="N100" s="75"/>
      <c r="O100" s="76"/>
      <c r="P100" s="75"/>
    </row>
    <row r="101" spans="1:16" ht="14.25" customHeight="1">
      <c r="A101" s="48">
        <v>32321</v>
      </c>
      <c r="B101" s="47" t="s">
        <v>81</v>
      </c>
      <c r="C101" s="79">
        <f t="shared" si="3"/>
        <v>0</v>
      </c>
      <c r="D101" s="74"/>
      <c r="E101" s="74"/>
      <c r="F101" s="93"/>
      <c r="G101" s="75"/>
      <c r="H101" s="75"/>
      <c r="I101" s="75"/>
      <c r="J101" s="75"/>
      <c r="K101" s="75"/>
      <c r="L101" s="75"/>
      <c r="M101" s="75"/>
      <c r="N101" s="75"/>
      <c r="O101" s="76"/>
      <c r="P101" s="75"/>
    </row>
    <row r="102" spans="1:16" ht="14.25" customHeight="1">
      <c r="A102" s="48">
        <v>32322</v>
      </c>
      <c r="B102" s="47" t="s">
        <v>80</v>
      </c>
      <c r="C102" s="79"/>
      <c r="D102" s="74">
        <v>20000</v>
      </c>
      <c r="E102" s="74"/>
      <c r="F102" s="93"/>
      <c r="G102" s="75"/>
      <c r="H102" s="75"/>
      <c r="I102" s="75"/>
      <c r="J102" s="75"/>
      <c r="K102" s="75"/>
      <c r="L102" s="75"/>
      <c r="M102" s="75"/>
      <c r="N102" s="75"/>
      <c r="O102" s="76"/>
      <c r="P102" s="75"/>
    </row>
    <row r="103" spans="1:16" ht="14.25" customHeight="1">
      <c r="A103" s="48">
        <v>32329</v>
      </c>
      <c r="B103" s="47" t="s">
        <v>41</v>
      </c>
      <c r="C103" s="79">
        <f t="shared" si="3"/>
        <v>0</v>
      </c>
      <c r="D103" s="74"/>
      <c r="E103" s="74"/>
      <c r="F103" s="93"/>
      <c r="G103" s="75"/>
      <c r="H103" s="75"/>
      <c r="I103" s="75"/>
      <c r="J103" s="75"/>
      <c r="K103" s="75"/>
      <c r="L103" s="75"/>
      <c r="M103" s="75"/>
      <c r="N103" s="75"/>
      <c r="O103" s="76"/>
      <c r="P103" s="75"/>
    </row>
    <row r="104" spans="1:16" ht="35.25" customHeight="1">
      <c r="A104" s="59" t="s">
        <v>60</v>
      </c>
      <c r="B104" s="59" t="s">
        <v>58</v>
      </c>
      <c r="C104" s="81">
        <f>SUM(C105:C108)</f>
        <v>0</v>
      </c>
      <c r="D104" s="81">
        <f>SUM(D105:D108)</f>
        <v>0</v>
      </c>
      <c r="E104" s="81">
        <f aca="true" t="shared" si="4" ref="E104:N104">SUM(E105:E108)</f>
        <v>0</v>
      </c>
      <c r="F104" s="92">
        <f t="shared" si="4"/>
        <v>0</v>
      </c>
      <c r="G104" s="81">
        <f t="shared" si="4"/>
        <v>0</v>
      </c>
      <c r="H104" s="81">
        <f t="shared" si="4"/>
        <v>0</v>
      </c>
      <c r="I104" s="81">
        <f t="shared" si="4"/>
        <v>0</v>
      </c>
      <c r="J104" s="81">
        <f t="shared" si="4"/>
        <v>0</v>
      </c>
      <c r="K104" s="81"/>
      <c r="L104" s="81"/>
      <c r="M104" s="81">
        <f t="shared" si="4"/>
        <v>0</v>
      </c>
      <c r="N104" s="81">
        <f t="shared" si="4"/>
        <v>0</v>
      </c>
      <c r="O104" s="81"/>
      <c r="P104" s="81"/>
    </row>
    <row r="105" spans="1:16" ht="14.25" customHeight="1">
      <c r="A105" s="65">
        <v>42273</v>
      </c>
      <c r="B105" s="60" t="s">
        <v>74</v>
      </c>
      <c r="C105" s="79">
        <f>SUM(D105:N105)</f>
        <v>0</v>
      </c>
      <c r="D105" s="74"/>
      <c r="E105" s="74"/>
      <c r="F105" s="93"/>
      <c r="G105" s="75"/>
      <c r="H105" s="75"/>
      <c r="I105" s="75"/>
      <c r="J105" s="75"/>
      <c r="K105" s="75"/>
      <c r="L105" s="75"/>
      <c r="M105" s="75"/>
      <c r="N105" s="75"/>
      <c r="O105" s="76"/>
      <c r="P105" s="75"/>
    </row>
    <row r="106" spans="1:16" ht="14.25" customHeight="1">
      <c r="A106" s="65">
        <v>42212</v>
      </c>
      <c r="B106" s="60" t="s">
        <v>75</v>
      </c>
      <c r="C106" s="79">
        <f>SUM(D106:N106)</f>
        <v>0</v>
      </c>
      <c r="D106" s="74"/>
      <c r="E106" s="74"/>
      <c r="F106" s="93"/>
      <c r="G106" s="75"/>
      <c r="H106" s="75"/>
      <c r="I106" s="75"/>
      <c r="J106" s="75"/>
      <c r="K106" s="75"/>
      <c r="L106" s="75"/>
      <c r="M106" s="75"/>
      <c r="N106" s="75"/>
      <c r="O106" s="76"/>
      <c r="P106" s="75"/>
    </row>
    <row r="107" spans="1:16" ht="14.25" customHeight="1">
      <c r="A107" s="65">
        <v>42411</v>
      </c>
      <c r="B107" s="60" t="s">
        <v>76</v>
      </c>
      <c r="C107" s="79">
        <f>SUM(D107:N107)</f>
        <v>0</v>
      </c>
      <c r="D107" s="74"/>
      <c r="E107" s="74"/>
      <c r="F107" s="93"/>
      <c r="G107" s="75"/>
      <c r="H107" s="75"/>
      <c r="I107" s="75"/>
      <c r="J107" s="75"/>
      <c r="K107" s="75"/>
      <c r="L107" s="75"/>
      <c r="M107" s="75"/>
      <c r="N107" s="75"/>
      <c r="O107" s="76"/>
      <c r="P107" s="75"/>
    </row>
    <row r="108" spans="1:16" ht="14.25" customHeight="1">
      <c r="A108" s="65">
        <v>45111</v>
      </c>
      <c r="B108" s="60" t="s">
        <v>77</v>
      </c>
      <c r="C108" s="79">
        <f>SUM(D108:N108)</f>
        <v>0</v>
      </c>
      <c r="D108" s="74"/>
      <c r="E108" s="74"/>
      <c r="F108" s="93"/>
      <c r="G108" s="75"/>
      <c r="H108" s="75"/>
      <c r="I108" s="75"/>
      <c r="J108" s="75"/>
      <c r="K108" s="75"/>
      <c r="L108" s="75"/>
      <c r="M108" s="75"/>
      <c r="N108" s="75"/>
      <c r="O108" s="76"/>
      <c r="P108" s="75"/>
    </row>
    <row r="109" spans="1:8" s="12" customFormat="1" ht="15.75">
      <c r="A109" s="66"/>
      <c r="B109" s="24"/>
      <c r="C109" s="24"/>
      <c r="D109" s="25"/>
      <c r="E109" s="25"/>
      <c r="F109" s="25"/>
      <c r="G109" s="26"/>
      <c r="H109" s="26"/>
    </row>
    <row r="110" spans="1:6" s="12" customFormat="1" ht="15.75">
      <c r="A110" s="22"/>
      <c r="B110" s="24"/>
      <c r="C110" s="24"/>
      <c r="D110" s="25"/>
      <c r="E110" s="25"/>
      <c r="F110" s="25"/>
    </row>
    <row r="111" spans="1:6" s="12" customFormat="1" ht="15.75">
      <c r="A111" s="64"/>
      <c r="B111" s="27"/>
      <c r="C111" s="27"/>
      <c r="D111" s="13"/>
      <c r="E111" s="13"/>
      <c r="F111" s="13"/>
    </row>
    <row r="112" spans="1:6" s="12" customFormat="1" ht="15.75">
      <c r="A112" s="22"/>
      <c r="B112" s="27"/>
      <c r="C112" s="27"/>
      <c r="D112" s="13"/>
      <c r="E112" s="13"/>
      <c r="F112" s="13"/>
    </row>
    <row r="113" spans="1:14" s="12" customFormat="1" ht="15.75">
      <c r="A113" s="20"/>
      <c r="B113" s="27"/>
      <c r="C113" s="27"/>
      <c r="D113" s="13"/>
      <c r="E113" s="13"/>
      <c r="F113" s="13"/>
      <c r="N113" s="14" t="s">
        <v>16</v>
      </c>
    </row>
    <row r="114" spans="1:14" s="12" customFormat="1" ht="15.75">
      <c r="A114" s="20"/>
      <c r="B114" s="27"/>
      <c r="C114" s="27"/>
      <c r="D114" s="13"/>
      <c r="E114" s="13"/>
      <c r="F114" s="13"/>
      <c r="N114" s="14"/>
    </row>
    <row r="115" spans="1:12" s="12" customFormat="1" ht="16.5">
      <c r="A115" s="69" t="s">
        <v>95</v>
      </c>
      <c r="B115" s="21"/>
      <c r="D115" s="68" t="s">
        <v>94</v>
      </c>
      <c r="E115" s="14"/>
      <c r="F115" s="13"/>
      <c r="H115" s="14"/>
      <c r="I115" s="14" t="s">
        <v>19</v>
      </c>
      <c r="J115" s="14"/>
      <c r="K115" s="14"/>
      <c r="L115" s="14"/>
    </row>
    <row r="116" spans="1:6" s="12" customFormat="1" ht="15.75">
      <c r="A116" s="67" t="s">
        <v>96</v>
      </c>
      <c r="B116" s="21"/>
      <c r="D116" s="13" t="s">
        <v>125</v>
      </c>
      <c r="E116" s="13"/>
      <c r="F116" s="13"/>
    </row>
    <row r="117" spans="1:6" s="12" customFormat="1" ht="15.75">
      <c r="A117" s="23"/>
      <c r="B117" s="21"/>
      <c r="D117" s="13"/>
      <c r="E117" s="13"/>
      <c r="F117" s="13"/>
    </row>
    <row r="118" spans="1:8" s="12" customFormat="1" ht="15.75">
      <c r="A118" s="23"/>
      <c r="B118" s="21"/>
      <c r="D118" s="13"/>
      <c r="E118" s="13"/>
      <c r="F118" s="13"/>
      <c r="H118" s="12">
        <v>3</v>
      </c>
    </row>
    <row r="119" spans="1:6" s="12" customFormat="1" ht="15.75">
      <c r="A119" s="23"/>
      <c r="B119" s="21"/>
      <c r="D119" s="13"/>
      <c r="E119" s="13"/>
      <c r="F119" s="13"/>
    </row>
    <row r="120" spans="1:6" s="12" customFormat="1" ht="15.75">
      <c r="A120" s="23"/>
      <c r="B120" s="21"/>
      <c r="D120" s="13"/>
      <c r="E120" s="13"/>
      <c r="F120" s="13"/>
    </row>
    <row r="121" spans="1:6" s="12" customFormat="1" ht="15.75">
      <c r="A121" s="23"/>
      <c r="B121" s="21"/>
      <c r="D121" s="13"/>
      <c r="E121" s="13"/>
      <c r="F121" s="13"/>
    </row>
    <row r="122" spans="1:6" s="12" customFormat="1" ht="15.75">
      <c r="A122" s="23"/>
      <c r="B122" s="21"/>
      <c r="D122" s="13"/>
      <c r="E122" s="13"/>
      <c r="F122" s="13"/>
    </row>
    <row r="123" spans="1:6" s="12" customFormat="1" ht="15.75">
      <c r="A123" s="23"/>
      <c r="B123" s="21"/>
      <c r="D123" s="13"/>
      <c r="E123" s="13"/>
      <c r="F123" s="13"/>
    </row>
    <row r="124" spans="1:6" s="12" customFormat="1" ht="15.75">
      <c r="A124" s="23"/>
      <c r="B124" s="21"/>
      <c r="D124" s="13"/>
      <c r="E124" s="13"/>
      <c r="F124" s="13"/>
    </row>
    <row r="125" spans="1:6" s="12" customFormat="1" ht="15.75">
      <c r="A125" s="23"/>
      <c r="B125" s="21"/>
      <c r="D125" s="13"/>
      <c r="E125" s="13"/>
      <c r="F125" s="13"/>
    </row>
    <row r="126" spans="1:6" s="12" customFormat="1" ht="15.75">
      <c r="A126" s="23"/>
      <c r="B126" s="21"/>
      <c r="D126" s="13"/>
      <c r="E126" s="13"/>
      <c r="F126" s="13"/>
    </row>
    <row r="127" spans="1:6" s="12" customFormat="1" ht="15.75">
      <c r="A127" s="23"/>
      <c r="B127" s="21"/>
      <c r="D127" s="13"/>
      <c r="E127" s="13"/>
      <c r="F127" s="13"/>
    </row>
    <row r="128" spans="1:6" s="12" customFormat="1" ht="15.75">
      <c r="A128" s="23"/>
      <c r="B128" s="21"/>
      <c r="D128" s="13"/>
      <c r="E128" s="13"/>
      <c r="F128" s="13"/>
    </row>
    <row r="129" spans="1:6" s="12" customFormat="1" ht="15.75">
      <c r="A129" s="23"/>
      <c r="B129" s="21"/>
      <c r="D129" s="13"/>
      <c r="E129" s="13"/>
      <c r="F129" s="13"/>
    </row>
    <row r="130" spans="1:6" s="12" customFormat="1" ht="15.75">
      <c r="A130" s="23"/>
      <c r="B130" s="21"/>
      <c r="D130" s="13"/>
      <c r="E130" s="13"/>
      <c r="F130" s="13"/>
    </row>
    <row r="131" spans="1:6" s="12" customFormat="1" ht="15.75">
      <c r="A131" s="23"/>
      <c r="B131" s="21"/>
      <c r="D131" s="13"/>
      <c r="E131" s="13"/>
      <c r="F131" s="13"/>
    </row>
    <row r="132" spans="1:6" s="12" customFormat="1" ht="15.75">
      <c r="A132" s="23"/>
      <c r="B132" s="21"/>
      <c r="D132" s="13"/>
      <c r="E132" s="13"/>
      <c r="F132" s="13"/>
    </row>
    <row r="133" spans="1:6" s="12" customFormat="1" ht="15.75">
      <c r="A133" s="23"/>
      <c r="B133" s="21"/>
      <c r="D133" s="13"/>
      <c r="E133" s="13"/>
      <c r="F133" s="13"/>
    </row>
    <row r="134" spans="1:6" s="12" customFormat="1" ht="15.75">
      <c r="A134" s="23"/>
      <c r="B134" s="21"/>
      <c r="D134" s="13"/>
      <c r="E134" s="13"/>
      <c r="F134" s="13"/>
    </row>
    <row r="135" spans="1:6" s="12" customFormat="1" ht="15.75">
      <c r="A135" s="23"/>
      <c r="B135" s="21"/>
      <c r="D135" s="13"/>
      <c r="E135" s="13"/>
      <c r="F135" s="13"/>
    </row>
    <row r="136" spans="1:6" s="12" customFormat="1" ht="15.75">
      <c r="A136" s="23"/>
      <c r="B136" s="21"/>
      <c r="D136" s="13"/>
      <c r="E136" s="13"/>
      <c r="F136" s="13"/>
    </row>
    <row r="137" spans="1:6" s="12" customFormat="1" ht="15.75">
      <c r="A137" s="23"/>
      <c r="B137" s="21"/>
      <c r="D137" s="13"/>
      <c r="E137" s="13"/>
      <c r="F137" s="13"/>
    </row>
    <row r="138" spans="1:6" s="12" customFormat="1" ht="15.75">
      <c r="A138" s="23"/>
      <c r="B138" s="21"/>
      <c r="D138" s="13"/>
      <c r="E138" s="13"/>
      <c r="F138" s="13"/>
    </row>
    <row r="139" spans="1:6" s="12" customFormat="1" ht="15.75">
      <c r="A139" s="23"/>
      <c r="B139" s="21"/>
      <c r="D139" s="13"/>
      <c r="E139" s="13"/>
      <c r="F139" s="13"/>
    </row>
    <row r="140" spans="1:6" s="12" customFormat="1" ht="15.75">
      <c r="A140" s="23"/>
      <c r="B140" s="21"/>
      <c r="D140" s="13"/>
      <c r="E140" s="13"/>
      <c r="F140" s="13"/>
    </row>
    <row r="141" spans="1:6" s="12" customFormat="1" ht="15.75">
      <c r="A141" s="23"/>
      <c r="B141" s="21"/>
      <c r="D141" s="13"/>
      <c r="E141" s="13"/>
      <c r="F141" s="13"/>
    </row>
    <row r="142" spans="1:6" s="12" customFormat="1" ht="15.75">
      <c r="A142" s="23"/>
      <c r="B142" s="21"/>
      <c r="D142" s="13"/>
      <c r="E142" s="13"/>
      <c r="F142" s="13"/>
    </row>
    <row r="143" spans="1:6" s="12" customFormat="1" ht="15.75">
      <c r="A143" s="23"/>
      <c r="B143" s="21"/>
      <c r="D143" s="13"/>
      <c r="E143" s="13"/>
      <c r="F143" s="13"/>
    </row>
    <row r="144" spans="1:6" s="12" customFormat="1" ht="15.75">
      <c r="A144" s="23"/>
      <c r="B144" s="21"/>
      <c r="D144" s="13"/>
      <c r="E144" s="13"/>
      <c r="F144" s="13"/>
    </row>
    <row r="145" spans="1:6" s="12" customFormat="1" ht="15.75">
      <c r="A145" s="23"/>
      <c r="B145" s="21"/>
      <c r="D145" s="13"/>
      <c r="E145" s="13"/>
      <c r="F145" s="13"/>
    </row>
    <row r="146" spans="1:6" s="12" customFormat="1" ht="15.75">
      <c r="A146" s="23"/>
      <c r="B146" s="21"/>
      <c r="D146" s="13"/>
      <c r="E146" s="13"/>
      <c r="F146" s="13"/>
    </row>
    <row r="147" spans="1:6" s="12" customFormat="1" ht="15.75">
      <c r="A147" s="23"/>
      <c r="B147" s="21"/>
      <c r="D147" s="13"/>
      <c r="E147" s="13"/>
      <c r="F147" s="13"/>
    </row>
    <row r="148" spans="1:6" s="12" customFormat="1" ht="15.75">
      <c r="A148" s="23"/>
      <c r="B148" s="21"/>
      <c r="D148" s="13"/>
      <c r="E148" s="13"/>
      <c r="F148" s="13"/>
    </row>
    <row r="149" spans="1:6" s="12" customFormat="1" ht="15.75">
      <c r="A149" s="23"/>
      <c r="B149" s="21"/>
      <c r="D149" s="13"/>
      <c r="E149" s="13"/>
      <c r="F149" s="13"/>
    </row>
    <row r="150" spans="1:6" s="12" customFormat="1" ht="15.75">
      <c r="A150" s="23"/>
      <c r="B150" s="21"/>
      <c r="D150" s="13"/>
      <c r="E150" s="13"/>
      <c r="F150" s="13"/>
    </row>
    <row r="151" spans="1:6" s="12" customFormat="1" ht="15.75">
      <c r="A151" s="23"/>
      <c r="B151" s="21"/>
      <c r="D151" s="13"/>
      <c r="E151" s="13"/>
      <c r="F151" s="13"/>
    </row>
    <row r="152" spans="1:6" s="12" customFormat="1" ht="15.75">
      <c r="A152" s="23"/>
      <c r="B152" s="21"/>
      <c r="D152" s="13"/>
      <c r="E152" s="13"/>
      <c r="F152" s="13"/>
    </row>
    <row r="153" spans="1:6" s="12" customFormat="1" ht="15.75">
      <c r="A153" s="23"/>
      <c r="B153" s="21"/>
      <c r="D153" s="13"/>
      <c r="E153" s="13"/>
      <c r="F153" s="13"/>
    </row>
    <row r="154" spans="1:6" s="12" customFormat="1" ht="15.75">
      <c r="A154" s="23"/>
      <c r="B154" s="21"/>
      <c r="D154" s="13"/>
      <c r="E154" s="13"/>
      <c r="F154" s="13"/>
    </row>
    <row r="155" spans="1:6" s="12" customFormat="1" ht="15.75">
      <c r="A155" s="23"/>
      <c r="B155" s="21"/>
      <c r="D155" s="13"/>
      <c r="E155" s="13"/>
      <c r="F155" s="13"/>
    </row>
    <row r="156" spans="1:6" s="12" customFormat="1" ht="15.75">
      <c r="A156" s="23"/>
      <c r="B156" s="21"/>
      <c r="D156" s="13"/>
      <c r="E156" s="13"/>
      <c r="F156" s="13"/>
    </row>
    <row r="157" spans="1:6" s="12" customFormat="1" ht="15.75">
      <c r="A157" s="23"/>
      <c r="B157" s="21"/>
      <c r="D157" s="13"/>
      <c r="E157" s="13"/>
      <c r="F157" s="13"/>
    </row>
    <row r="158" spans="1:6" s="12" customFormat="1" ht="15.75">
      <c r="A158" s="23"/>
      <c r="B158" s="21"/>
      <c r="D158" s="13"/>
      <c r="E158" s="13"/>
      <c r="F158" s="13"/>
    </row>
    <row r="159" spans="1:6" s="12" customFormat="1" ht="15.75">
      <c r="A159" s="23"/>
      <c r="B159" s="21"/>
      <c r="D159" s="13"/>
      <c r="E159" s="13"/>
      <c r="F159" s="13"/>
    </row>
    <row r="160" spans="1:6" s="12" customFormat="1" ht="15.75">
      <c r="A160" s="23"/>
      <c r="B160" s="21"/>
      <c r="D160" s="13"/>
      <c r="E160" s="13"/>
      <c r="F160" s="13"/>
    </row>
    <row r="161" spans="1:6" s="12" customFormat="1" ht="15.75">
      <c r="A161" s="23"/>
      <c r="B161" s="21"/>
      <c r="D161" s="13"/>
      <c r="E161" s="13"/>
      <c r="F161" s="13"/>
    </row>
    <row r="162" spans="1:6" s="12" customFormat="1" ht="15.75">
      <c r="A162" s="23"/>
      <c r="B162" s="21"/>
      <c r="D162" s="13"/>
      <c r="E162" s="13"/>
      <c r="F162" s="13"/>
    </row>
    <row r="163" spans="1:6" s="12" customFormat="1" ht="15.75">
      <c r="A163" s="23"/>
      <c r="B163" s="21"/>
      <c r="D163" s="13"/>
      <c r="E163" s="13"/>
      <c r="F163" s="13"/>
    </row>
    <row r="164" spans="1:6" s="12" customFormat="1" ht="15.75">
      <c r="A164" s="23"/>
      <c r="B164" s="21"/>
      <c r="D164" s="13"/>
      <c r="E164" s="13"/>
      <c r="F164" s="13"/>
    </row>
    <row r="165" spans="1:6" s="12" customFormat="1" ht="15.75">
      <c r="A165" s="23"/>
      <c r="B165" s="21"/>
      <c r="D165" s="13"/>
      <c r="E165" s="13"/>
      <c r="F165" s="13"/>
    </row>
    <row r="166" spans="1:6" s="12" customFormat="1" ht="15.75">
      <c r="A166" s="23"/>
      <c r="B166" s="21"/>
      <c r="D166" s="13"/>
      <c r="E166" s="13"/>
      <c r="F166" s="13"/>
    </row>
    <row r="167" spans="1:6" s="12" customFormat="1" ht="15.75">
      <c r="A167" s="23"/>
      <c r="B167" s="21"/>
      <c r="D167" s="13"/>
      <c r="E167" s="13"/>
      <c r="F167" s="13"/>
    </row>
    <row r="168" spans="1:6" s="12" customFormat="1" ht="15.75">
      <c r="A168" s="23"/>
      <c r="B168" s="21"/>
      <c r="D168" s="13"/>
      <c r="E168" s="13"/>
      <c r="F168" s="13"/>
    </row>
    <row r="169" spans="1:6" s="12" customFormat="1" ht="15.75">
      <c r="A169" s="23"/>
      <c r="B169" s="21"/>
      <c r="D169" s="13"/>
      <c r="E169" s="13"/>
      <c r="F169" s="13"/>
    </row>
    <row r="170" spans="1:6" s="12" customFormat="1" ht="15.75">
      <c r="A170" s="23"/>
      <c r="B170" s="21"/>
      <c r="D170" s="13"/>
      <c r="E170" s="13"/>
      <c r="F170" s="13"/>
    </row>
    <row r="171" spans="1:6" s="12" customFormat="1" ht="15.75">
      <c r="A171" s="23"/>
      <c r="B171" s="21"/>
      <c r="D171" s="13"/>
      <c r="E171" s="13"/>
      <c r="F171" s="13"/>
    </row>
    <row r="172" spans="1:6" s="12" customFormat="1" ht="15.75">
      <c r="A172" s="23"/>
      <c r="B172" s="21"/>
      <c r="D172" s="13"/>
      <c r="E172" s="13"/>
      <c r="F172" s="13"/>
    </row>
    <row r="173" spans="1:6" s="12" customFormat="1" ht="15.75">
      <c r="A173" s="23"/>
      <c r="B173" s="21"/>
      <c r="D173" s="13"/>
      <c r="E173" s="13"/>
      <c r="F173" s="13"/>
    </row>
    <row r="174" spans="1:6" s="12" customFormat="1" ht="15.75">
      <c r="A174" s="23"/>
      <c r="B174" s="21"/>
      <c r="D174" s="13"/>
      <c r="E174" s="13"/>
      <c r="F174" s="13"/>
    </row>
    <row r="175" spans="1:6" s="12" customFormat="1" ht="15.75">
      <c r="A175" s="23"/>
      <c r="B175" s="21"/>
      <c r="D175" s="13"/>
      <c r="E175" s="13"/>
      <c r="F175" s="13"/>
    </row>
    <row r="176" spans="1:6" s="12" customFormat="1" ht="15.75">
      <c r="A176" s="23"/>
      <c r="B176" s="21"/>
      <c r="D176" s="13"/>
      <c r="E176" s="13"/>
      <c r="F176" s="13"/>
    </row>
    <row r="177" spans="1:6" s="12" customFormat="1" ht="15.75">
      <c r="A177" s="23"/>
      <c r="B177" s="21"/>
      <c r="D177" s="13"/>
      <c r="E177" s="13"/>
      <c r="F177" s="13"/>
    </row>
    <row r="178" spans="1:6" s="12" customFormat="1" ht="15.75">
      <c r="A178" s="23"/>
      <c r="B178" s="21"/>
      <c r="D178" s="13"/>
      <c r="E178" s="13"/>
      <c r="F178" s="13"/>
    </row>
    <row r="179" spans="1:6" s="12" customFormat="1" ht="15.75">
      <c r="A179" s="23"/>
      <c r="B179" s="21"/>
      <c r="D179" s="13"/>
      <c r="E179" s="13"/>
      <c r="F179" s="13"/>
    </row>
    <row r="180" spans="1:6" s="12" customFormat="1" ht="15.75">
      <c r="A180" s="23"/>
      <c r="B180" s="21"/>
      <c r="D180" s="13"/>
      <c r="E180" s="13"/>
      <c r="F180" s="13"/>
    </row>
    <row r="181" spans="1:6" s="12" customFormat="1" ht="15.75">
      <c r="A181" s="23"/>
      <c r="B181" s="21"/>
      <c r="D181" s="13"/>
      <c r="E181" s="13"/>
      <c r="F181" s="13"/>
    </row>
    <row r="182" spans="1:6" s="12" customFormat="1" ht="15.75">
      <c r="A182" s="23"/>
      <c r="B182" s="21"/>
      <c r="D182" s="13"/>
      <c r="E182" s="13"/>
      <c r="F182" s="13"/>
    </row>
    <row r="183" spans="1:6" s="12" customFormat="1" ht="15.75">
      <c r="A183" s="23"/>
      <c r="B183" s="21"/>
      <c r="D183" s="13"/>
      <c r="E183" s="13"/>
      <c r="F183" s="13"/>
    </row>
    <row r="184" spans="1:6" s="12" customFormat="1" ht="15.75">
      <c r="A184" s="23"/>
      <c r="B184" s="21"/>
      <c r="D184" s="13"/>
      <c r="E184" s="13"/>
      <c r="F184" s="13"/>
    </row>
    <row r="185" spans="1:6" s="12" customFormat="1" ht="15.75">
      <c r="A185" s="23"/>
      <c r="B185" s="21"/>
      <c r="D185" s="13"/>
      <c r="E185" s="13"/>
      <c r="F185" s="13"/>
    </row>
    <row r="186" spans="1:6" s="12" customFormat="1" ht="15.75">
      <c r="A186" s="23"/>
      <c r="B186" s="21"/>
      <c r="D186" s="13"/>
      <c r="E186" s="13"/>
      <c r="F186" s="13"/>
    </row>
    <row r="187" spans="1:6" s="12" customFormat="1" ht="15.75">
      <c r="A187" s="23"/>
      <c r="B187" s="21"/>
      <c r="D187" s="13"/>
      <c r="E187" s="13"/>
      <c r="F187" s="13"/>
    </row>
    <row r="188" spans="1:6" s="12" customFormat="1" ht="15.75">
      <c r="A188" s="23"/>
      <c r="B188" s="21"/>
      <c r="D188" s="13"/>
      <c r="E188" s="13"/>
      <c r="F188" s="13"/>
    </row>
    <row r="189" spans="1:6" s="12" customFormat="1" ht="15.75">
      <c r="A189" s="23"/>
      <c r="B189" s="21"/>
      <c r="D189" s="13"/>
      <c r="E189" s="13"/>
      <c r="F189" s="13"/>
    </row>
    <row r="190" spans="1:6" s="12" customFormat="1" ht="15.75">
      <c r="A190" s="23"/>
      <c r="B190" s="21"/>
      <c r="D190" s="13"/>
      <c r="E190" s="13"/>
      <c r="F190" s="13"/>
    </row>
    <row r="191" spans="1:6" s="12" customFormat="1" ht="15.75">
      <c r="A191" s="23"/>
      <c r="B191" s="21"/>
      <c r="D191" s="13"/>
      <c r="E191" s="13"/>
      <c r="F191" s="13"/>
    </row>
    <row r="192" spans="1:6" s="12" customFormat="1" ht="15.75">
      <c r="A192" s="23"/>
      <c r="B192" s="21"/>
      <c r="D192" s="13"/>
      <c r="E192" s="13"/>
      <c r="F192" s="13"/>
    </row>
    <row r="193" spans="1:6" s="12" customFormat="1" ht="15.75">
      <c r="A193" s="23"/>
      <c r="B193" s="21"/>
      <c r="D193" s="13"/>
      <c r="E193" s="13"/>
      <c r="F193" s="13"/>
    </row>
    <row r="194" spans="1:6" s="12" customFormat="1" ht="15.75">
      <c r="A194" s="23"/>
      <c r="B194" s="21"/>
      <c r="D194" s="13"/>
      <c r="E194" s="13"/>
      <c r="F194" s="13"/>
    </row>
    <row r="195" spans="1:6" s="12" customFormat="1" ht="15.75">
      <c r="A195" s="23"/>
      <c r="B195" s="21"/>
      <c r="D195" s="13"/>
      <c r="E195" s="13"/>
      <c r="F195" s="13"/>
    </row>
    <row r="196" spans="1:6" s="12" customFormat="1" ht="15.75">
      <c r="A196" s="23"/>
      <c r="B196" s="21"/>
      <c r="D196" s="13"/>
      <c r="E196" s="13"/>
      <c r="F196" s="13"/>
    </row>
    <row r="197" spans="1:6" s="12" customFormat="1" ht="15.75">
      <c r="A197" s="23"/>
      <c r="B197" s="21"/>
      <c r="D197" s="13"/>
      <c r="E197" s="13"/>
      <c r="F197" s="13"/>
    </row>
    <row r="198" spans="1:6" s="12" customFormat="1" ht="15.75">
      <c r="A198" s="23"/>
      <c r="B198" s="21"/>
      <c r="D198" s="13"/>
      <c r="E198" s="13"/>
      <c r="F198" s="13"/>
    </row>
    <row r="199" spans="1:6" s="12" customFormat="1" ht="15.75">
      <c r="A199" s="23"/>
      <c r="B199" s="21"/>
      <c r="D199" s="13"/>
      <c r="E199" s="13"/>
      <c r="F199" s="13"/>
    </row>
    <row r="200" spans="1:6" s="12" customFormat="1" ht="15.75">
      <c r="A200" s="23"/>
      <c r="B200" s="21"/>
      <c r="D200" s="13"/>
      <c r="E200" s="13"/>
      <c r="F200" s="13"/>
    </row>
    <row r="201" spans="1:6" s="12" customFormat="1" ht="15.75">
      <c r="A201" s="23"/>
      <c r="B201" s="21"/>
      <c r="D201" s="13"/>
      <c r="E201" s="13"/>
      <c r="F201" s="13"/>
    </row>
    <row r="202" spans="1:6" s="12" customFormat="1" ht="15.75">
      <c r="A202" s="23"/>
      <c r="B202" s="21"/>
      <c r="D202" s="13"/>
      <c r="E202" s="13"/>
      <c r="F202" s="13"/>
    </row>
    <row r="203" spans="1:6" s="12" customFormat="1" ht="15.75">
      <c r="A203" s="23"/>
      <c r="B203" s="21"/>
      <c r="D203" s="13"/>
      <c r="E203" s="13"/>
      <c r="F203" s="13"/>
    </row>
    <row r="204" spans="1:6" s="12" customFormat="1" ht="15.75">
      <c r="A204" s="23"/>
      <c r="B204" s="21"/>
      <c r="D204" s="13"/>
      <c r="E204" s="13"/>
      <c r="F204" s="13"/>
    </row>
    <row r="205" spans="1:6" s="12" customFormat="1" ht="15.75">
      <c r="A205" s="23"/>
      <c r="B205" s="21"/>
      <c r="D205" s="13"/>
      <c r="E205" s="13"/>
      <c r="F205" s="13"/>
    </row>
    <row r="206" spans="1:6" s="12" customFormat="1" ht="15.75">
      <c r="A206" s="23"/>
      <c r="B206" s="21"/>
      <c r="D206" s="13"/>
      <c r="E206" s="13"/>
      <c r="F206" s="13"/>
    </row>
    <row r="207" spans="1:6" s="12" customFormat="1" ht="15.75">
      <c r="A207" s="23"/>
      <c r="B207" s="21"/>
      <c r="D207" s="13"/>
      <c r="E207" s="13"/>
      <c r="F207" s="13"/>
    </row>
    <row r="208" spans="1:6" s="12" customFormat="1" ht="15.75">
      <c r="A208" s="23"/>
      <c r="B208" s="21"/>
      <c r="D208" s="13"/>
      <c r="E208" s="13"/>
      <c r="F208" s="13"/>
    </row>
    <row r="209" spans="1:6" s="12" customFormat="1" ht="15.75">
      <c r="A209" s="23"/>
      <c r="B209" s="21"/>
      <c r="D209" s="13"/>
      <c r="E209" s="13"/>
      <c r="F209" s="13"/>
    </row>
    <row r="210" spans="1:6" s="12" customFormat="1" ht="15.75">
      <c r="A210" s="23"/>
      <c r="B210" s="21"/>
      <c r="D210" s="13"/>
      <c r="E210" s="13"/>
      <c r="F210" s="13"/>
    </row>
    <row r="211" spans="1:6" s="12" customFormat="1" ht="15.75">
      <c r="A211" s="23"/>
      <c r="B211" s="21"/>
      <c r="D211" s="13"/>
      <c r="E211" s="13"/>
      <c r="F211" s="13"/>
    </row>
    <row r="212" spans="1:6" s="12" customFormat="1" ht="15.75">
      <c r="A212" s="23"/>
      <c r="B212" s="21"/>
      <c r="D212" s="13"/>
      <c r="E212" s="13"/>
      <c r="F212" s="13"/>
    </row>
    <row r="213" spans="1:6" s="12" customFormat="1" ht="15.75">
      <c r="A213" s="23"/>
      <c r="B213" s="21"/>
      <c r="D213" s="13"/>
      <c r="E213" s="13"/>
      <c r="F213" s="13"/>
    </row>
    <row r="214" spans="1:6" s="12" customFormat="1" ht="15.75">
      <c r="A214" s="23"/>
      <c r="B214" s="21"/>
      <c r="D214" s="13"/>
      <c r="E214" s="13"/>
      <c r="F214" s="13"/>
    </row>
    <row r="215" spans="1:6" s="12" customFormat="1" ht="15.75">
      <c r="A215" s="23"/>
      <c r="B215" s="21"/>
      <c r="D215" s="13"/>
      <c r="E215" s="13"/>
      <c r="F215" s="13"/>
    </row>
    <row r="216" spans="1:6" s="12" customFormat="1" ht="15.75">
      <c r="A216" s="23"/>
      <c r="B216" s="21"/>
      <c r="D216" s="13"/>
      <c r="E216" s="13"/>
      <c r="F216" s="13"/>
    </row>
    <row r="217" spans="1:6" s="12" customFormat="1" ht="15.75">
      <c r="A217" s="23"/>
      <c r="B217" s="21"/>
      <c r="D217" s="13"/>
      <c r="E217" s="13"/>
      <c r="F217" s="13"/>
    </row>
    <row r="218" spans="1:6" s="12" customFormat="1" ht="15.75">
      <c r="A218" s="23"/>
      <c r="B218" s="21"/>
      <c r="D218" s="13"/>
      <c r="E218" s="13"/>
      <c r="F218" s="13"/>
    </row>
    <row r="219" spans="1:6" s="12" customFormat="1" ht="15.75">
      <c r="A219" s="23"/>
      <c r="B219" s="21"/>
      <c r="D219" s="13"/>
      <c r="E219" s="13"/>
      <c r="F219" s="13"/>
    </row>
    <row r="220" spans="1:6" s="12" customFormat="1" ht="15.75">
      <c r="A220" s="23"/>
      <c r="B220" s="21"/>
      <c r="D220" s="13"/>
      <c r="E220" s="13"/>
      <c r="F220" s="13"/>
    </row>
    <row r="221" spans="1:6" s="12" customFormat="1" ht="15.75">
      <c r="A221" s="23"/>
      <c r="B221" s="21"/>
      <c r="D221" s="13"/>
      <c r="E221" s="13"/>
      <c r="F221" s="13"/>
    </row>
    <row r="222" spans="1:6" s="12" customFormat="1" ht="15.75">
      <c r="A222" s="23"/>
      <c r="B222" s="21"/>
      <c r="D222" s="13"/>
      <c r="E222" s="13"/>
      <c r="F222" s="13"/>
    </row>
    <row r="223" spans="1:6" s="12" customFormat="1" ht="15.75">
      <c r="A223" s="23"/>
      <c r="B223" s="21"/>
      <c r="D223" s="13"/>
      <c r="E223" s="13"/>
      <c r="F223" s="13"/>
    </row>
    <row r="224" spans="1:6" s="12" customFormat="1" ht="15.75">
      <c r="A224" s="23"/>
      <c r="B224" s="21"/>
      <c r="D224" s="13"/>
      <c r="E224" s="13"/>
      <c r="F224" s="13"/>
    </row>
    <row r="225" spans="1:6" s="12" customFormat="1" ht="15.75">
      <c r="A225" s="23"/>
      <c r="B225" s="21"/>
      <c r="D225" s="13"/>
      <c r="E225" s="13"/>
      <c r="F225" s="13"/>
    </row>
    <row r="226" spans="1:6" s="12" customFormat="1" ht="15.75">
      <c r="A226" s="23"/>
      <c r="B226" s="21"/>
      <c r="D226" s="13"/>
      <c r="E226" s="13"/>
      <c r="F226" s="13"/>
    </row>
    <row r="227" spans="1:6" s="12" customFormat="1" ht="15.75">
      <c r="A227" s="23"/>
      <c r="B227" s="21"/>
      <c r="D227" s="13"/>
      <c r="E227" s="13"/>
      <c r="F227" s="13"/>
    </row>
    <row r="228" spans="1:6" s="12" customFormat="1" ht="15.75">
      <c r="A228" s="23"/>
      <c r="B228" s="21"/>
      <c r="D228" s="13"/>
      <c r="E228" s="13"/>
      <c r="F228" s="13"/>
    </row>
    <row r="229" spans="1:6" s="12" customFormat="1" ht="15.75">
      <c r="A229" s="23"/>
      <c r="B229" s="21"/>
      <c r="D229" s="13"/>
      <c r="E229" s="13"/>
      <c r="F229" s="13"/>
    </row>
    <row r="230" spans="1:6" s="12" customFormat="1" ht="15.75">
      <c r="A230" s="23"/>
      <c r="B230" s="21"/>
      <c r="D230" s="13"/>
      <c r="E230" s="13"/>
      <c r="F230" s="13"/>
    </row>
    <row r="231" spans="1:6" s="12" customFormat="1" ht="15.75">
      <c r="A231" s="23"/>
      <c r="B231" s="21"/>
      <c r="D231" s="13"/>
      <c r="E231" s="13"/>
      <c r="F231" s="13"/>
    </row>
    <row r="232" spans="1:6" s="12" customFormat="1" ht="15.75">
      <c r="A232" s="23"/>
      <c r="B232" s="21"/>
      <c r="D232" s="13"/>
      <c r="E232" s="13"/>
      <c r="F232" s="13"/>
    </row>
    <row r="233" spans="1:6" s="12" customFormat="1" ht="15.75">
      <c r="A233" s="23"/>
      <c r="B233" s="21"/>
      <c r="D233" s="13"/>
      <c r="E233" s="13"/>
      <c r="F233" s="13"/>
    </row>
    <row r="234" spans="1:6" s="12" customFormat="1" ht="15.75">
      <c r="A234" s="23"/>
      <c r="B234" s="21"/>
      <c r="D234" s="13"/>
      <c r="E234" s="13"/>
      <c r="F234" s="13"/>
    </row>
    <row r="235" spans="1:6" s="12" customFormat="1" ht="15.75">
      <c r="A235" s="23"/>
      <c r="B235" s="21"/>
      <c r="D235" s="13"/>
      <c r="E235" s="13"/>
      <c r="F235" s="13"/>
    </row>
    <row r="236" spans="1:6" s="12" customFormat="1" ht="15.75">
      <c r="A236" s="23"/>
      <c r="B236" s="21"/>
      <c r="D236" s="13"/>
      <c r="E236" s="13"/>
      <c r="F236" s="13"/>
    </row>
    <row r="237" spans="1:6" s="12" customFormat="1" ht="15.75">
      <c r="A237" s="23"/>
      <c r="B237" s="21"/>
      <c r="D237" s="13"/>
      <c r="E237" s="13"/>
      <c r="F237" s="13"/>
    </row>
    <row r="238" spans="1:6" s="12" customFormat="1" ht="15.75">
      <c r="A238" s="23"/>
      <c r="B238" s="21"/>
      <c r="D238" s="13"/>
      <c r="E238" s="13"/>
      <c r="F238" s="13"/>
    </row>
    <row r="239" spans="1:6" s="12" customFormat="1" ht="15.75">
      <c r="A239" s="23"/>
      <c r="B239" s="21"/>
      <c r="D239" s="13"/>
      <c r="E239" s="13"/>
      <c r="F239" s="13"/>
    </row>
    <row r="240" spans="1:6" s="12" customFormat="1" ht="15.75">
      <c r="A240" s="23"/>
      <c r="B240" s="21"/>
      <c r="D240" s="13"/>
      <c r="E240" s="13"/>
      <c r="F240" s="13"/>
    </row>
    <row r="241" spans="1:6" s="12" customFormat="1" ht="15.75">
      <c r="A241" s="23"/>
      <c r="B241" s="21"/>
      <c r="D241" s="13"/>
      <c r="E241" s="13"/>
      <c r="F241" s="13"/>
    </row>
    <row r="242" spans="1:6" s="12" customFormat="1" ht="15.75">
      <c r="A242" s="23"/>
      <c r="B242" s="21"/>
      <c r="D242" s="13"/>
      <c r="E242" s="13"/>
      <c r="F242" s="13"/>
    </row>
    <row r="243" spans="1:6" s="12" customFormat="1" ht="15.75">
      <c r="A243" s="23"/>
      <c r="B243" s="21"/>
      <c r="D243" s="13"/>
      <c r="E243" s="13"/>
      <c r="F243" s="13"/>
    </row>
    <row r="244" spans="1:6" s="12" customFormat="1" ht="15.75">
      <c r="A244" s="23"/>
      <c r="B244" s="21"/>
      <c r="D244" s="13"/>
      <c r="E244" s="13"/>
      <c r="F244" s="13"/>
    </row>
    <row r="245" spans="1:6" s="12" customFormat="1" ht="15.75">
      <c r="A245" s="23"/>
      <c r="B245" s="21"/>
      <c r="D245" s="13"/>
      <c r="E245" s="13"/>
      <c r="F245" s="13"/>
    </row>
    <row r="246" spans="1:6" s="12" customFormat="1" ht="15.75">
      <c r="A246" s="23"/>
      <c r="B246" s="21"/>
      <c r="D246" s="13"/>
      <c r="E246" s="13"/>
      <c r="F246" s="13"/>
    </row>
    <row r="247" spans="1:6" s="12" customFormat="1" ht="15.75">
      <c r="A247" s="23"/>
      <c r="B247" s="21"/>
      <c r="D247" s="13"/>
      <c r="E247" s="13"/>
      <c r="F247" s="13"/>
    </row>
    <row r="248" spans="1:6" s="12" customFormat="1" ht="15.75">
      <c r="A248" s="23"/>
      <c r="B248" s="21"/>
      <c r="D248" s="13"/>
      <c r="E248" s="13"/>
      <c r="F248" s="13"/>
    </row>
    <row r="249" spans="1:6" s="12" customFormat="1" ht="15.75">
      <c r="A249" s="23"/>
      <c r="B249" s="21"/>
      <c r="D249" s="13"/>
      <c r="E249" s="13"/>
      <c r="F249" s="13"/>
    </row>
    <row r="250" spans="1:6" s="12" customFormat="1" ht="15.75">
      <c r="A250" s="23"/>
      <c r="B250" s="21"/>
      <c r="D250" s="13"/>
      <c r="E250" s="13"/>
      <c r="F250" s="13"/>
    </row>
    <row r="251" spans="1:6" s="12" customFormat="1" ht="15.75">
      <c r="A251" s="23"/>
      <c r="B251" s="21"/>
      <c r="D251" s="13"/>
      <c r="E251" s="13"/>
      <c r="F251" s="13"/>
    </row>
    <row r="252" spans="1:6" s="12" customFormat="1" ht="15.75">
      <c r="A252" s="23"/>
      <c r="B252" s="21"/>
      <c r="D252" s="13"/>
      <c r="E252" s="13"/>
      <c r="F252" s="13"/>
    </row>
    <row r="253" spans="1:6" s="12" customFormat="1" ht="15.75">
      <c r="A253" s="23"/>
      <c r="B253" s="21"/>
      <c r="D253" s="13"/>
      <c r="E253" s="13"/>
      <c r="F253" s="13"/>
    </row>
    <row r="254" spans="1:6" s="12" customFormat="1" ht="15.75">
      <c r="A254" s="23"/>
      <c r="B254" s="21"/>
      <c r="D254" s="13"/>
      <c r="E254" s="13"/>
      <c r="F254" s="13"/>
    </row>
    <row r="255" spans="1:6" s="12" customFormat="1" ht="15.75">
      <c r="A255" s="23"/>
      <c r="B255" s="21"/>
      <c r="D255" s="13"/>
      <c r="E255" s="13"/>
      <c r="F255" s="13"/>
    </row>
    <row r="256" spans="1:6" s="12" customFormat="1" ht="15.75">
      <c r="A256" s="23"/>
      <c r="B256" s="21"/>
      <c r="D256" s="13"/>
      <c r="E256" s="13"/>
      <c r="F256" s="13"/>
    </row>
    <row r="257" spans="1:6" s="12" customFormat="1" ht="15.75">
      <c r="A257" s="23"/>
      <c r="B257" s="21"/>
      <c r="D257" s="13"/>
      <c r="E257" s="13"/>
      <c r="F257" s="13"/>
    </row>
    <row r="258" spans="1:6" s="12" customFormat="1" ht="15.75">
      <c r="A258" s="23"/>
      <c r="B258" s="21"/>
      <c r="D258" s="13"/>
      <c r="E258" s="13"/>
      <c r="F258" s="13"/>
    </row>
    <row r="259" spans="1:6" s="12" customFormat="1" ht="15.75">
      <c r="A259" s="23"/>
      <c r="B259" s="21"/>
      <c r="D259" s="13"/>
      <c r="E259" s="13"/>
      <c r="F259" s="13"/>
    </row>
    <row r="260" spans="1:6" s="12" customFormat="1" ht="15.75">
      <c r="A260" s="23"/>
      <c r="B260" s="21"/>
      <c r="D260" s="13"/>
      <c r="E260" s="13"/>
      <c r="F260" s="13"/>
    </row>
    <row r="261" spans="1:6" s="12" customFormat="1" ht="15.75">
      <c r="A261" s="23"/>
      <c r="B261" s="21"/>
      <c r="D261" s="13"/>
      <c r="E261" s="13"/>
      <c r="F261" s="13"/>
    </row>
    <row r="262" spans="1:6" s="12" customFormat="1" ht="15.75">
      <c r="A262" s="23"/>
      <c r="B262" s="21"/>
      <c r="D262" s="13"/>
      <c r="E262" s="13"/>
      <c r="F262" s="13"/>
    </row>
    <row r="263" spans="1:6" s="12" customFormat="1" ht="15.75">
      <c r="A263" s="23"/>
      <c r="B263" s="21"/>
      <c r="D263" s="13"/>
      <c r="E263" s="13"/>
      <c r="F263" s="13"/>
    </row>
    <row r="264" spans="1:6" s="12" customFormat="1" ht="15.75">
      <c r="A264" s="23"/>
      <c r="B264" s="21"/>
      <c r="D264" s="13"/>
      <c r="E264" s="13"/>
      <c r="F264" s="13"/>
    </row>
    <row r="265" spans="1:6" s="12" customFormat="1" ht="15.75">
      <c r="A265" s="23"/>
      <c r="B265" s="21"/>
      <c r="D265" s="13"/>
      <c r="E265" s="13"/>
      <c r="F265" s="13"/>
    </row>
    <row r="266" spans="1:6" s="12" customFormat="1" ht="15.75">
      <c r="A266" s="23"/>
      <c r="B266" s="21"/>
      <c r="D266" s="13"/>
      <c r="E266" s="13"/>
      <c r="F266" s="13"/>
    </row>
    <row r="267" spans="1:6" s="12" customFormat="1" ht="15.75">
      <c r="A267" s="23"/>
      <c r="B267" s="21"/>
      <c r="D267" s="13"/>
      <c r="E267" s="13"/>
      <c r="F267" s="13"/>
    </row>
    <row r="268" spans="1:6" s="12" customFormat="1" ht="15.75">
      <c r="A268" s="23"/>
      <c r="B268" s="21"/>
      <c r="D268" s="13"/>
      <c r="E268" s="13"/>
      <c r="F268" s="13"/>
    </row>
    <row r="269" spans="1:6" s="12" customFormat="1" ht="15.75">
      <c r="A269" s="23"/>
      <c r="B269" s="21"/>
      <c r="D269" s="13"/>
      <c r="E269" s="13"/>
      <c r="F269" s="13"/>
    </row>
    <row r="270" spans="1:6" s="12" customFormat="1" ht="15.75">
      <c r="A270" s="23"/>
      <c r="B270" s="21"/>
      <c r="D270" s="13"/>
      <c r="E270" s="13"/>
      <c r="F270" s="13"/>
    </row>
    <row r="271" spans="1:6" s="12" customFormat="1" ht="15.75">
      <c r="A271" s="23"/>
      <c r="B271" s="21"/>
      <c r="D271" s="13"/>
      <c r="E271" s="13"/>
      <c r="F271" s="13"/>
    </row>
  </sheetData>
  <sheetProtection/>
  <mergeCells count="14">
    <mergeCell ref="A18:C18"/>
    <mergeCell ref="A19:B19"/>
    <mergeCell ref="C19:D19"/>
    <mergeCell ref="N22:N23"/>
    <mergeCell ref="G22:G23"/>
    <mergeCell ref="H22:H23"/>
    <mergeCell ref="D22:F22"/>
    <mergeCell ref="K22:M22"/>
    <mergeCell ref="I1:P1"/>
    <mergeCell ref="A25:B25"/>
    <mergeCell ref="P22:P23"/>
    <mergeCell ref="I22:I23"/>
    <mergeCell ref="J22:J23"/>
    <mergeCell ref="O22:O23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61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Racunovodstvo</cp:lastModifiedBy>
  <cp:lastPrinted>2017-09-27T11:52:43Z</cp:lastPrinted>
  <dcterms:created xsi:type="dcterms:W3CDTF">2005-08-25T08:00:13Z</dcterms:created>
  <dcterms:modified xsi:type="dcterms:W3CDTF">2017-09-27T13:25:27Z</dcterms:modified>
  <cp:category/>
  <cp:version/>
  <cp:contentType/>
  <cp:contentStatus/>
</cp:coreProperties>
</file>